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" windowWidth="18972" windowHeight="12120" tabRatio="867"/>
  </bookViews>
  <sheets>
    <sheet name="лист2 (2)" sheetId="24" r:id="rId1"/>
    <sheet name="лист2" sheetId="21" r:id="rId2"/>
  </sheets>
  <calcPr calcId="125725"/>
</workbook>
</file>

<file path=xl/calcChain.xml><?xml version="1.0" encoding="utf-8"?>
<calcChain xmlns="http://schemas.openxmlformats.org/spreadsheetml/2006/main">
  <c r="N179" i="24"/>
  <c r="M179"/>
  <c r="L179"/>
  <c r="K179"/>
  <c r="J179"/>
  <c r="I179"/>
  <c r="H179"/>
  <c r="F179"/>
  <c r="E179"/>
  <c r="D179"/>
  <c r="G178"/>
  <c r="G177"/>
  <c r="G176"/>
  <c r="G175"/>
  <c r="G174"/>
  <c r="G179" s="1"/>
  <c r="G173"/>
  <c r="N171"/>
  <c r="N180" s="1"/>
  <c r="M171"/>
  <c r="M180" s="1"/>
  <c r="L171"/>
  <c r="L180" s="1"/>
  <c r="K171"/>
  <c r="K180" s="1"/>
  <c r="J171"/>
  <c r="J180" s="1"/>
  <c r="I171"/>
  <c r="I180" s="1"/>
  <c r="H171"/>
  <c r="H180" s="1"/>
  <c r="F171"/>
  <c r="F180" s="1"/>
  <c r="E171"/>
  <c r="E180" s="1"/>
  <c r="D171"/>
  <c r="D180" s="1"/>
  <c r="G170"/>
  <c r="G171" s="1"/>
  <c r="G180" s="1"/>
  <c r="G169"/>
  <c r="G168"/>
  <c r="N164"/>
  <c r="M164"/>
  <c r="M165" s="1"/>
  <c r="L164"/>
  <c r="K164"/>
  <c r="J164"/>
  <c r="I164"/>
  <c r="I165" s="1"/>
  <c r="H164"/>
  <c r="F164"/>
  <c r="E164"/>
  <c r="E165" s="1"/>
  <c r="D164"/>
  <c r="G163"/>
  <c r="G162"/>
  <c r="G161"/>
  <c r="G160"/>
  <c r="G159"/>
  <c r="G158"/>
  <c r="G157"/>
  <c r="G164" s="1"/>
  <c r="N155"/>
  <c r="N165" s="1"/>
  <c r="M155"/>
  <c r="L155"/>
  <c r="L165" s="1"/>
  <c r="K155"/>
  <c r="K165" s="1"/>
  <c r="J155"/>
  <c r="J165" s="1"/>
  <c r="I155"/>
  <c r="H155"/>
  <c r="H165" s="1"/>
  <c r="G155"/>
  <c r="G165" s="1"/>
  <c r="F155"/>
  <c r="F165" s="1"/>
  <c r="E155"/>
  <c r="D155"/>
  <c r="D165" s="1"/>
  <c r="G154"/>
  <c r="G153"/>
  <c r="G151"/>
  <c r="N147"/>
  <c r="M147"/>
  <c r="L147"/>
  <c r="K147"/>
  <c r="J147"/>
  <c r="I147"/>
  <c r="H147"/>
  <c r="F147"/>
  <c r="E147"/>
  <c r="D147"/>
  <c r="G146"/>
  <c r="G145"/>
  <c r="G144"/>
  <c r="G143"/>
  <c r="G142"/>
  <c r="G147" s="1"/>
  <c r="G141"/>
  <c r="N139"/>
  <c r="N148" s="1"/>
  <c r="M139"/>
  <c r="M148" s="1"/>
  <c r="L139"/>
  <c r="L148" s="1"/>
  <c r="K139"/>
  <c r="K148" s="1"/>
  <c r="J139"/>
  <c r="J148" s="1"/>
  <c r="I139"/>
  <c r="I148" s="1"/>
  <c r="H139"/>
  <c r="H148" s="1"/>
  <c r="F139"/>
  <c r="F148" s="1"/>
  <c r="E139"/>
  <c r="E148" s="1"/>
  <c r="D139"/>
  <c r="D148" s="1"/>
  <c r="G138"/>
  <c r="G137"/>
  <c r="G136"/>
  <c r="G139" s="1"/>
  <c r="G148" s="1"/>
  <c r="K133"/>
  <c r="N132"/>
  <c r="N133" s="1"/>
  <c r="M132"/>
  <c r="M133" s="1"/>
  <c r="L132"/>
  <c r="L133" s="1"/>
  <c r="K132"/>
  <c r="J132"/>
  <c r="J133" s="1"/>
  <c r="I132"/>
  <c r="I133" s="1"/>
  <c r="H132"/>
  <c r="H133" s="1"/>
  <c r="F132"/>
  <c r="F133" s="1"/>
  <c r="E132"/>
  <c r="E133" s="1"/>
  <c r="D132"/>
  <c r="D133" s="1"/>
  <c r="G131"/>
  <c r="G130"/>
  <c r="G129"/>
  <c r="G128"/>
  <c r="G127"/>
  <c r="G132" s="1"/>
  <c r="N125"/>
  <c r="M125"/>
  <c r="L125"/>
  <c r="K125"/>
  <c r="J125"/>
  <c r="I125"/>
  <c r="H125"/>
  <c r="F125"/>
  <c r="E125"/>
  <c r="D125"/>
  <c r="G124"/>
  <c r="G123"/>
  <c r="G122"/>
  <c r="G125" s="1"/>
  <c r="L119"/>
  <c r="H119"/>
  <c r="D119"/>
  <c r="N118"/>
  <c r="M118"/>
  <c r="L118"/>
  <c r="K118"/>
  <c r="J118"/>
  <c r="I118"/>
  <c r="H118"/>
  <c r="F118"/>
  <c r="E118"/>
  <c r="D118"/>
  <c r="G117"/>
  <c r="G116"/>
  <c r="G115"/>
  <c r="G114"/>
  <c r="G113"/>
  <c r="G118" s="1"/>
  <c r="G112"/>
  <c r="G111"/>
  <c r="G110"/>
  <c r="N108"/>
  <c r="N119" s="1"/>
  <c r="M108"/>
  <c r="M119" s="1"/>
  <c r="L108"/>
  <c r="K108"/>
  <c r="K119" s="1"/>
  <c r="J108"/>
  <c r="J119" s="1"/>
  <c r="I108"/>
  <c r="I119" s="1"/>
  <c r="H108"/>
  <c r="F108"/>
  <c r="F119" s="1"/>
  <c r="E108"/>
  <c r="E119" s="1"/>
  <c r="D108"/>
  <c r="G107"/>
  <c r="G106"/>
  <c r="G105"/>
  <c r="G108" s="1"/>
  <c r="G119" s="1"/>
  <c r="N95"/>
  <c r="N96" s="1"/>
  <c r="M95"/>
  <c r="M96" s="1"/>
  <c r="L95"/>
  <c r="K95"/>
  <c r="K96" s="1"/>
  <c r="J95"/>
  <c r="J96" s="1"/>
  <c r="I95"/>
  <c r="I96" s="1"/>
  <c r="H95"/>
  <c r="F95"/>
  <c r="F96" s="1"/>
  <c r="E95"/>
  <c r="E96" s="1"/>
  <c r="D95"/>
  <c r="G94"/>
  <c r="G93"/>
  <c r="G92"/>
  <c r="G91"/>
  <c r="G90"/>
  <c r="G95" s="1"/>
  <c r="G89"/>
  <c r="N87"/>
  <c r="M87"/>
  <c r="L87"/>
  <c r="L96" s="1"/>
  <c r="K87"/>
  <c r="J87"/>
  <c r="I87"/>
  <c r="H87"/>
  <c r="H96" s="1"/>
  <c r="F87"/>
  <c r="E87"/>
  <c r="D87"/>
  <c r="D96" s="1"/>
  <c r="G86"/>
  <c r="G85"/>
  <c r="G84"/>
  <c r="G87" s="1"/>
  <c r="N80"/>
  <c r="N81" s="1"/>
  <c r="M80"/>
  <c r="M81" s="1"/>
  <c r="L80"/>
  <c r="L81" s="1"/>
  <c r="K80"/>
  <c r="K81" s="1"/>
  <c r="J80"/>
  <c r="J81" s="1"/>
  <c r="I80"/>
  <c r="I81" s="1"/>
  <c r="H80"/>
  <c r="H81" s="1"/>
  <c r="F80"/>
  <c r="F81" s="1"/>
  <c r="E80"/>
  <c r="E81" s="1"/>
  <c r="D80"/>
  <c r="D81" s="1"/>
  <c r="G79"/>
  <c r="G78"/>
  <c r="G77"/>
  <c r="G76"/>
  <c r="G75"/>
  <c r="G74"/>
  <c r="G73"/>
  <c r="G80" s="1"/>
  <c r="G81" s="1"/>
  <c r="N71"/>
  <c r="M71"/>
  <c r="L71"/>
  <c r="K71"/>
  <c r="J71"/>
  <c r="I71"/>
  <c r="H71"/>
  <c r="F71"/>
  <c r="E71"/>
  <c r="D71"/>
  <c r="G69"/>
  <c r="G68"/>
  <c r="G67"/>
  <c r="G71" s="1"/>
  <c r="N63"/>
  <c r="N64" s="1"/>
  <c r="M63"/>
  <c r="M64" s="1"/>
  <c r="L63"/>
  <c r="L64" s="1"/>
  <c r="K63"/>
  <c r="K64" s="1"/>
  <c r="J63"/>
  <c r="J64" s="1"/>
  <c r="I63"/>
  <c r="I64" s="1"/>
  <c r="H63"/>
  <c r="H64" s="1"/>
  <c r="F63"/>
  <c r="F64" s="1"/>
  <c r="E63"/>
  <c r="E64" s="1"/>
  <c r="D63"/>
  <c r="D64" s="1"/>
  <c r="G62"/>
  <c r="G61"/>
  <c r="G60"/>
  <c r="G59"/>
  <c r="G58"/>
  <c r="G57"/>
  <c r="G56"/>
  <c r="G55"/>
  <c r="G63" s="1"/>
  <c r="N53"/>
  <c r="M53"/>
  <c r="L53"/>
  <c r="K53"/>
  <c r="J53"/>
  <c r="I53"/>
  <c r="H53"/>
  <c r="F53"/>
  <c r="E53"/>
  <c r="D53"/>
  <c r="G52"/>
  <c r="G51"/>
  <c r="G50"/>
  <c r="G53" s="1"/>
  <c r="N45"/>
  <c r="M45"/>
  <c r="L45"/>
  <c r="K45"/>
  <c r="J45"/>
  <c r="I45"/>
  <c r="H45"/>
  <c r="F45"/>
  <c r="E45"/>
  <c r="D45"/>
  <c r="G44"/>
  <c r="G43"/>
  <c r="G42"/>
  <c r="G41"/>
  <c r="G40"/>
  <c r="G39"/>
  <c r="G38"/>
  <c r="G45" s="1"/>
  <c r="N36"/>
  <c r="N46" s="1"/>
  <c r="M36"/>
  <c r="M46" s="1"/>
  <c r="L36"/>
  <c r="L46" s="1"/>
  <c r="K36"/>
  <c r="K46" s="1"/>
  <c r="J36"/>
  <c r="J46" s="1"/>
  <c r="I36"/>
  <c r="I46" s="1"/>
  <c r="H36"/>
  <c r="H46" s="1"/>
  <c r="F36"/>
  <c r="F46" s="1"/>
  <c r="E36"/>
  <c r="E46" s="1"/>
  <c r="D36"/>
  <c r="D46" s="1"/>
  <c r="G35"/>
  <c r="G34"/>
  <c r="G33"/>
  <c r="G36" s="1"/>
  <c r="G46" s="1"/>
  <c r="N28"/>
  <c r="M28"/>
  <c r="L28"/>
  <c r="K28"/>
  <c r="J28"/>
  <c r="I28"/>
  <c r="H28"/>
  <c r="F28"/>
  <c r="E28"/>
  <c r="D28"/>
  <c r="D29" s="1"/>
  <c r="G27"/>
  <c r="G26"/>
  <c r="G25"/>
  <c r="G24"/>
  <c r="G23"/>
  <c r="G22"/>
  <c r="G21"/>
  <c r="G28" s="1"/>
  <c r="N18"/>
  <c r="N29" s="1"/>
  <c r="M18"/>
  <c r="M29" s="1"/>
  <c r="L18"/>
  <c r="L29" s="1"/>
  <c r="K18"/>
  <c r="K29" s="1"/>
  <c r="J18"/>
  <c r="J29" s="1"/>
  <c r="I18"/>
  <c r="I29" s="1"/>
  <c r="H18"/>
  <c r="H29" s="1"/>
  <c r="F18"/>
  <c r="F29" s="1"/>
  <c r="E18"/>
  <c r="E29" s="1"/>
  <c r="D18"/>
  <c r="G17"/>
  <c r="G16"/>
  <c r="G15"/>
  <c r="G18" s="1"/>
  <c r="G29" s="1"/>
  <c r="G34" i="21"/>
  <c r="G170"/>
  <c r="G161"/>
  <c r="G157"/>
  <c r="G154"/>
  <c r="G141"/>
  <c r="G106"/>
  <c r="G115"/>
  <c r="G116"/>
  <c r="N179"/>
  <c r="M179"/>
  <c r="L179"/>
  <c r="K179"/>
  <c r="J179"/>
  <c r="I179"/>
  <c r="H179"/>
  <c r="F179"/>
  <c r="E179"/>
  <c r="D179"/>
  <c r="G178"/>
  <c r="G177"/>
  <c r="G176"/>
  <c r="G175"/>
  <c r="G174"/>
  <c r="G173"/>
  <c r="N171"/>
  <c r="M171"/>
  <c r="M180" s="1"/>
  <c r="L171"/>
  <c r="L180" s="1"/>
  <c r="K171"/>
  <c r="K180" s="1"/>
  <c r="J171"/>
  <c r="J180" s="1"/>
  <c r="I171"/>
  <c r="I180" s="1"/>
  <c r="H171"/>
  <c r="H180" s="1"/>
  <c r="F171"/>
  <c r="F180" s="1"/>
  <c r="E171"/>
  <c r="E180" s="1"/>
  <c r="D171"/>
  <c r="D180" s="1"/>
  <c r="G169"/>
  <c r="G168"/>
  <c r="N164"/>
  <c r="M164"/>
  <c r="L164"/>
  <c r="K164"/>
  <c r="J164"/>
  <c r="I164"/>
  <c r="H164"/>
  <c r="F164"/>
  <c r="E164"/>
  <c r="D164"/>
  <c r="G163"/>
  <c r="G162"/>
  <c r="G160"/>
  <c r="G159"/>
  <c r="G158"/>
  <c r="N155"/>
  <c r="M155"/>
  <c r="L155"/>
  <c r="K155"/>
  <c r="J155"/>
  <c r="I155"/>
  <c r="H155"/>
  <c r="F155"/>
  <c r="E155"/>
  <c r="D155"/>
  <c r="G153"/>
  <c r="G151"/>
  <c r="N147"/>
  <c r="M147"/>
  <c r="L147"/>
  <c r="K147"/>
  <c r="J147"/>
  <c r="I147"/>
  <c r="H147"/>
  <c r="F147"/>
  <c r="E147"/>
  <c r="D147"/>
  <c r="G146"/>
  <c r="G145"/>
  <c r="G144"/>
  <c r="G143"/>
  <c r="G142"/>
  <c r="N139"/>
  <c r="M139"/>
  <c r="L139"/>
  <c r="K139"/>
  <c r="J139"/>
  <c r="I139"/>
  <c r="H139"/>
  <c r="F139"/>
  <c r="E139"/>
  <c r="D139"/>
  <c r="G138"/>
  <c r="G137"/>
  <c r="G136"/>
  <c r="N132"/>
  <c r="M132"/>
  <c r="L132"/>
  <c r="K132"/>
  <c r="J132"/>
  <c r="I132"/>
  <c r="H132"/>
  <c r="F132"/>
  <c r="E132"/>
  <c r="D132"/>
  <c r="G131"/>
  <c r="G130"/>
  <c r="G129"/>
  <c r="G128"/>
  <c r="G127"/>
  <c r="N125"/>
  <c r="M125"/>
  <c r="L125"/>
  <c r="K125"/>
  <c r="J125"/>
  <c r="I125"/>
  <c r="H125"/>
  <c r="F125"/>
  <c r="E125"/>
  <c r="D125"/>
  <c r="G124"/>
  <c r="G123"/>
  <c r="G122"/>
  <c r="N118"/>
  <c r="M118"/>
  <c r="L118"/>
  <c r="K118"/>
  <c r="J118"/>
  <c r="I118"/>
  <c r="H118"/>
  <c r="F118"/>
  <c r="E118"/>
  <c r="D118"/>
  <c r="G117"/>
  <c r="G114"/>
  <c r="G113"/>
  <c r="G112"/>
  <c r="G111"/>
  <c r="G110"/>
  <c r="N108"/>
  <c r="M108"/>
  <c r="M119" s="1"/>
  <c r="L108"/>
  <c r="K108"/>
  <c r="J108"/>
  <c r="I108"/>
  <c r="I119" s="1"/>
  <c r="H108"/>
  <c r="F108"/>
  <c r="E108"/>
  <c r="D108"/>
  <c r="G107"/>
  <c r="G105"/>
  <c r="G92"/>
  <c r="G94"/>
  <c r="G78"/>
  <c r="G77"/>
  <c r="G52"/>
  <c r="G51"/>
  <c r="G50"/>
  <c r="G69"/>
  <c r="G68"/>
  <c r="G67"/>
  <c r="G64" i="24" l="1"/>
  <c r="G133"/>
  <c r="E182"/>
  <c r="J182"/>
  <c r="N182"/>
  <c r="D182"/>
  <c r="I182"/>
  <c r="M182"/>
  <c r="G96"/>
  <c r="G182"/>
  <c r="H182"/>
  <c r="L182"/>
  <c r="F182"/>
  <c r="K182"/>
  <c r="F165" i="21"/>
  <c r="K165"/>
  <c r="D165"/>
  <c r="I165"/>
  <c r="M165"/>
  <c r="H165"/>
  <c r="L165"/>
  <c r="E165"/>
  <c r="J165"/>
  <c r="N165"/>
  <c r="N180"/>
  <c r="K133"/>
  <c r="J148"/>
  <c r="N148"/>
  <c r="I148"/>
  <c r="M148"/>
  <c r="H148"/>
  <c r="L148"/>
  <c r="G108"/>
  <c r="F148"/>
  <c r="K148"/>
  <c r="G147"/>
  <c r="G164"/>
  <c r="G171"/>
  <c r="F119"/>
  <c r="G125"/>
  <c r="H119"/>
  <c r="L119"/>
  <c r="E133"/>
  <c r="J133"/>
  <c r="N133"/>
  <c r="G155"/>
  <c r="D133"/>
  <c r="I133"/>
  <c r="M133"/>
  <c r="E148"/>
  <c r="G118"/>
  <c r="H133"/>
  <c r="L133"/>
  <c r="K119"/>
  <c r="E119"/>
  <c r="J119"/>
  <c r="N119"/>
  <c r="D119"/>
  <c r="G132"/>
  <c r="F133"/>
  <c r="G139"/>
  <c r="D148"/>
  <c r="G179"/>
  <c r="G148" l="1"/>
  <c r="G133"/>
  <c r="G180"/>
  <c r="G165"/>
  <c r="G119"/>
  <c r="E87" l="1"/>
  <c r="I87"/>
  <c r="J87"/>
  <c r="M87"/>
  <c r="N87"/>
  <c r="L87"/>
  <c r="K87"/>
  <c r="H87"/>
  <c r="F87"/>
  <c r="D87"/>
  <c r="N95" l="1"/>
  <c r="N182" s="1"/>
  <c r="M95"/>
  <c r="L95"/>
  <c r="L182" s="1"/>
  <c r="K95"/>
  <c r="K182" s="1"/>
  <c r="J95"/>
  <c r="I95"/>
  <c r="I182" s="1"/>
  <c r="H95"/>
  <c r="H182" s="1"/>
  <c r="F95"/>
  <c r="E95"/>
  <c r="D95"/>
  <c r="D182" s="1"/>
  <c r="G93"/>
  <c r="G91"/>
  <c r="G90"/>
  <c r="G89"/>
  <c r="G86"/>
  <c r="G85"/>
  <c r="G84"/>
  <c r="N80"/>
  <c r="M80"/>
  <c r="L80"/>
  <c r="K80"/>
  <c r="J80"/>
  <c r="I80"/>
  <c r="H80"/>
  <c r="F80"/>
  <c r="E80"/>
  <c r="D80"/>
  <c r="G79"/>
  <c r="G76"/>
  <c r="G75"/>
  <c r="G74"/>
  <c r="G73"/>
  <c r="N71"/>
  <c r="M71"/>
  <c r="L71"/>
  <c r="K71"/>
  <c r="J71"/>
  <c r="I71"/>
  <c r="H71"/>
  <c r="F71"/>
  <c r="E71"/>
  <c r="D71"/>
  <c r="N63"/>
  <c r="M63"/>
  <c r="L63"/>
  <c r="K63"/>
  <c r="J63"/>
  <c r="I63"/>
  <c r="H63"/>
  <c r="F63"/>
  <c r="E63"/>
  <c r="D63"/>
  <c r="G62"/>
  <c r="G61"/>
  <c r="G60"/>
  <c r="G59"/>
  <c r="G58"/>
  <c r="G57"/>
  <c r="G56"/>
  <c r="G55"/>
  <c r="N53"/>
  <c r="M53"/>
  <c r="L53"/>
  <c r="K53"/>
  <c r="J53"/>
  <c r="I53"/>
  <c r="H53"/>
  <c r="F53"/>
  <c r="E53"/>
  <c r="D53"/>
  <c r="N45"/>
  <c r="M45"/>
  <c r="L45"/>
  <c r="K45"/>
  <c r="J45"/>
  <c r="I45"/>
  <c r="H45"/>
  <c r="F45"/>
  <c r="E45"/>
  <c r="D45"/>
  <c r="G44"/>
  <c r="G43"/>
  <c r="G42"/>
  <c r="G41"/>
  <c r="G40"/>
  <c r="G39"/>
  <c r="G38"/>
  <c r="N36"/>
  <c r="M36"/>
  <c r="L36"/>
  <c r="K36"/>
  <c r="J36"/>
  <c r="I36"/>
  <c r="H36"/>
  <c r="F36"/>
  <c r="E36"/>
  <c r="D36"/>
  <c r="G35"/>
  <c r="G33"/>
  <c r="N28"/>
  <c r="M28"/>
  <c r="L28"/>
  <c r="K28"/>
  <c r="J28"/>
  <c r="I28"/>
  <c r="H28"/>
  <c r="F28"/>
  <c r="E28"/>
  <c r="D28"/>
  <c r="D29" s="1"/>
  <c r="G27"/>
  <c r="G26"/>
  <c r="G25"/>
  <c r="G24"/>
  <c r="G23"/>
  <c r="G22"/>
  <c r="G21"/>
  <c r="N18"/>
  <c r="M18"/>
  <c r="L18"/>
  <c r="K18"/>
  <c r="J18"/>
  <c r="I18"/>
  <c r="H18"/>
  <c r="F18"/>
  <c r="E18"/>
  <c r="D18"/>
  <c r="G17"/>
  <c r="G16"/>
  <c r="G15"/>
  <c r="F96" l="1"/>
  <c r="F182"/>
  <c r="E96"/>
  <c r="E182"/>
  <c r="J96"/>
  <c r="J182"/>
  <c r="M96"/>
  <c r="M182"/>
  <c r="H81"/>
  <c r="L81"/>
  <c r="D81"/>
  <c r="K81"/>
  <c r="J64"/>
  <c r="N64"/>
  <c r="G87"/>
  <c r="I96"/>
  <c r="I46"/>
  <c r="M46"/>
  <c r="F64"/>
  <c r="D64"/>
  <c r="I64"/>
  <c r="M64"/>
  <c r="I29"/>
  <c r="M29"/>
  <c r="E46"/>
  <c r="J46"/>
  <c r="N46"/>
  <c r="E29"/>
  <c r="J29"/>
  <c r="N29"/>
  <c r="F46"/>
  <c r="K46"/>
  <c r="E64"/>
  <c r="G95"/>
  <c r="G182" s="1"/>
  <c r="G45"/>
  <c r="H46"/>
  <c r="L46"/>
  <c r="G63"/>
  <c r="G18"/>
  <c r="K64"/>
  <c r="G71"/>
  <c r="G80"/>
  <c r="F81"/>
  <c r="N96"/>
  <c r="G28"/>
  <c r="H29"/>
  <c r="L29"/>
  <c r="G36"/>
  <c r="D46"/>
  <c r="G53"/>
  <c r="E81"/>
  <c r="J81"/>
  <c r="N81"/>
  <c r="D96"/>
  <c r="I81"/>
  <c r="M81"/>
  <c r="H96"/>
  <c r="L96"/>
  <c r="F29"/>
  <c r="K29"/>
  <c r="H64"/>
  <c r="L64"/>
  <c r="K96"/>
  <c r="G96" l="1"/>
  <c r="G29"/>
  <c r="G46"/>
  <c r="G81"/>
  <c r="G64"/>
</calcChain>
</file>

<file path=xl/comments1.xml><?xml version="1.0" encoding="utf-8"?>
<comments xmlns="http://schemas.openxmlformats.org/spreadsheetml/2006/main">
  <authors>
    <author>1</author>
  </authors>
  <commentList>
    <comment ref="A89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10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A89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10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<sst xmlns="http://schemas.openxmlformats.org/spreadsheetml/2006/main" count="592" uniqueCount="155">
  <si>
    <t>СОГЛАСОВАНО_______________</t>
  </si>
  <si>
    <t>ООО "Мария"</t>
  </si>
  <si>
    <t>№</t>
  </si>
  <si>
    <t>Наименование</t>
  </si>
  <si>
    <t>Выход</t>
  </si>
  <si>
    <t xml:space="preserve">Пищевые </t>
  </si>
  <si>
    <t xml:space="preserve">Энергетическая </t>
  </si>
  <si>
    <t>Витамины</t>
  </si>
  <si>
    <t xml:space="preserve">Минеральные </t>
  </si>
  <si>
    <t>вещества</t>
  </si>
  <si>
    <t xml:space="preserve">   цен.</t>
  </si>
  <si>
    <t>блюд</t>
  </si>
  <si>
    <t>Б</t>
  </si>
  <si>
    <t>Ж</t>
  </si>
  <si>
    <t>У</t>
  </si>
  <si>
    <t>( ккал)</t>
  </si>
  <si>
    <t>В1</t>
  </si>
  <si>
    <t>С</t>
  </si>
  <si>
    <t>А</t>
  </si>
  <si>
    <t>Е</t>
  </si>
  <si>
    <t>Са</t>
  </si>
  <si>
    <t>Р</t>
  </si>
  <si>
    <t>Mg</t>
  </si>
  <si>
    <t>ПЕРВЫЙ ДЕНЬ</t>
  </si>
  <si>
    <t>ЗАВТРАК</t>
  </si>
  <si>
    <t>Чай с сахаром</t>
  </si>
  <si>
    <t>1/200</t>
  </si>
  <si>
    <t>ОБЕД</t>
  </si>
  <si>
    <t>1/150</t>
  </si>
  <si>
    <t>1/60.</t>
  </si>
  <si>
    <t>Хлеб в/с</t>
  </si>
  <si>
    <t>итого</t>
  </si>
  <si>
    <t>ВТОРОЙ ДЕНЬ</t>
  </si>
  <si>
    <t>1/40.</t>
  </si>
  <si>
    <t>ТРЕТИЙ ДЕНЬ</t>
  </si>
  <si>
    <t>Гречка отварная с м/слив.</t>
  </si>
  <si>
    <t>ЧЕТВЕРТЫЙ ДЕНЬ</t>
  </si>
  <si>
    <t>ПЯТЫЙ ДЕНЬ</t>
  </si>
  <si>
    <t>1/100</t>
  </si>
  <si>
    <t>шницель мясной с соусом</t>
  </si>
  <si>
    <t>1/220</t>
  </si>
  <si>
    <t>1/70.</t>
  </si>
  <si>
    <t>компот из сф</t>
  </si>
  <si>
    <t>_______________________________</t>
  </si>
  <si>
    <t>Директор МБОУ СОШ №__________</t>
  </si>
  <si>
    <t>фрукты свежие</t>
  </si>
  <si>
    <t xml:space="preserve">ДВУХНЕДЕЛЬНОЕ ЦИКЛИЧНОЕ МЕНЮ ПО ПРИШКОЛЬНЫМ ОЗДОРОВИТЕЛЬНЫМ ЛАГЕРЯМ </t>
  </si>
  <si>
    <t xml:space="preserve">     С ДНЕВНЫМ ПРЕБЫВАНИЕМ ДЕТЕЙ </t>
  </si>
  <si>
    <t>макароны отварные с м/сл</t>
  </si>
  <si>
    <t>1/150.</t>
  </si>
  <si>
    <t>борщ со св.кап.с гов туш.</t>
  </si>
  <si>
    <t>суп гороховый с гов.туш</t>
  </si>
  <si>
    <t>1/200.</t>
  </si>
  <si>
    <t>салат с морской капустой</t>
  </si>
  <si>
    <t>Утверждаю_______________</t>
  </si>
  <si>
    <t>суп куриный с вермишелью</t>
  </si>
  <si>
    <t>г.Уссурийск,ул.Куйбышева, 1</t>
  </si>
  <si>
    <t>70/30</t>
  </si>
  <si>
    <t>Директор  Гаврилов В.И.</t>
  </si>
  <si>
    <t>вареники с картофелем с м/с</t>
  </si>
  <si>
    <t>каша манная молочная с м/с</t>
  </si>
  <si>
    <t>оладьи с повидлом</t>
  </si>
  <si>
    <t>80/20.</t>
  </si>
  <si>
    <t>Суп карт. с галушками с гов.туш.</t>
  </si>
  <si>
    <t>60/30</t>
  </si>
  <si>
    <t>80/20</t>
  </si>
  <si>
    <t>ватрушка с повидлом</t>
  </si>
  <si>
    <t>дети с 6,5 до 10 лет</t>
  </si>
  <si>
    <t>пряник глазирован.</t>
  </si>
  <si>
    <t>Чай с сахаром и лимоном</t>
  </si>
  <si>
    <t>огурец св./помидор нарезка.</t>
  </si>
  <si>
    <t>20/20.</t>
  </si>
  <si>
    <t>1/50.</t>
  </si>
  <si>
    <t>рис с м/сл.</t>
  </si>
  <si>
    <t>бутерброд с сыром и маслом сл.</t>
  </si>
  <si>
    <t>10/10/40.</t>
  </si>
  <si>
    <t>рассольник с гов.туш</t>
  </si>
  <si>
    <t xml:space="preserve">булочка школьная </t>
  </si>
  <si>
    <t>блины с повидлом</t>
  </si>
  <si>
    <t>60/30.</t>
  </si>
  <si>
    <t>дети с 11 до 18 лет</t>
  </si>
  <si>
    <t xml:space="preserve">фрукты свежие </t>
  </si>
  <si>
    <t>1/180</t>
  </si>
  <si>
    <t>1/75.</t>
  </si>
  <si>
    <t>80/30</t>
  </si>
  <si>
    <t>1/180.</t>
  </si>
  <si>
    <t>жаркое по домашнему</t>
  </si>
  <si>
    <t>1/120.</t>
  </si>
  <si>
    <t>1/140</t>
  </si>
  <si>
    <t>ватрушка с творогом</t>
  </si>
  <si>
    <t>240.</t>
  </si>
  <si>
    <t>каша молочная рисовая</t>
  </si>
  <si>
    <t>1/240.</t>
  </si>
  <si>
    <t>компот из сухофруктов</t>
  </si>
  <si>
    <t>огурец свеж.нарез.</t>
  </si>
  <si>
    <t>рыба  прип-ннаяс овощами</t>
  </si>
  <si>
    <t>плов с курицей.</t>
  </si>
  <si>
    <t>корж детский</t>
  </si>
  <si>
    <t>каша геркулесовая молочная с м/с</t>
  </si>
  <si>
    <t>1/110.</t>
  </si>
  <si>
    <t>картофельное пюре</t>
  </si>
  <si>
    <t>1/100.</t>
  </si>
  <si>
    <t>сочень с творогом</t>
  </si>
  <si>
    <t>1/80.</t>
  </si>
  <si>
    <t xml:space="preserve">солянка из свеж. капусты с мясом </t>
  </si>
  <si>
    <t>ВТОРАЯ НЕДЕЛЯ</t>
  </si>
  <si>
    <t>Каша рисовая мол. с м/сл</t>
  </si>
  <si>
    <t>ИТОГО</t>
  </si>
  <si>
    <t>борщ со св.кап.с гов туш</t>
  </si>
  <si>
    <t>котлеты  мясные с соусом</t>
  </si>
  <si>
    <t>Макароны отварные с м/сл</t>
  </si>
  <si>
    <t>рогалик со сгущ.молоком</t>
  </si>
  <si>
    <t>1/30.</t>
  </si>
  <si>
    <t>пельмени с маслом сл.</t>
  </si>
  <si>
    <t>Суп картоф. с рыбными консер.</t>
  </si>
  <si>
    <t>Запеканка карт.с курин.филе</t>
  </si>
  <si>
    <t>30/150</t>
  </si>
  <si>
    <t>Фрукты</t>
  </si>
  <si>
    <t>оладьи со сгущ.молоком</t>
  </si>
  <si>
    <t>суп карт.с клецками с курицей</t>
  </si>
  <si>
    <t>рыба припущеная</t>
  </si>
  <si>
    <t>картофельное пюре с м/с</t>
  </si>
  <si>
    <t>30/50.</t>
  </si>
  <si>
    <t>суп гороховыйс гов туш.</t>
  </si>
  <si>
    <t>компот из с/фруктов</t>
  </si>
  <si>
    <t>по меню 10 дней</t>
  </si>
  <si>
    <t>Главный бухгалтер</t>
  </si>
  <si>
    <t>помидор св. нарезка</t>
  </si>
  <si>
    <t>булочка с сырная</t>
  </si>
  <si>
    <t>кисель плодово ягодный</t>
  </si>
  <si>
    <t>Фрукты свежие</t>
  </si>
  <si>
    <t>напиток со свеж. ягод.</t>
  </si>
  <si>
    <t>1/240</t>
  </si>
  <si>
    <t>Суп молочный пшенный с м/сл.</t>
  </si>
  <si>
    <t>20/70.</t>
  </si>
  <si>
    <t>Макароны отварные с сыром</t>
  </si>
  <si>
    <t>сырник творож. с молоком сгущ.</t>
  </si>
  <si>
    <t>азу по татарски с курицец.</t>
  </si>
  <si>
    <t xml:space="preserve">рассольник </t>
  </si>
  <si>
    <t>куры запеченные с овощами</t>
  </si>
  <si>
    <t>30/70.</t>
  </si>
  <si>
    <t>гуляш мясной</t>
  </si>
  <si>
    <t>запиканка творожная</t>
  </si>
  <si>
    <t>20/120.</t>
  </si>
  <si>
    <t>кольцо в сахаре</t>
  </si>
  <si>
    <t>пирожок с капустой</t>
  </si>
  <si>
    <t>лето 2023 год</t>
  </si>
  <si>
    <t>15/10/40.</t>
  </si>
  <si>
    <t>70/30.</t>
  </si>
  <si>
    <t>1/260.</t>
  </si>
  <si>
    <t>1/140.</t>
  </si>
  <si>
    <t>40/180</t>
  </si>
  <si>
    <t>20/80.</t>
  </si>
  <si>
    <t>20/140.</t>
  </si>
  <si>
    <t>30/80.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</si>
</sst>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3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Border="1"/>
    <xf numFmtId="0" fontId="1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/>
    <xf numFmtId="14" fontId="9" fillId="0" borderId="0" xfId="0" applyNumberFormat="1" applyFont="1"/>
    <xf numFmtId="0" fontId="7" fillId="0" borderId="0" xfId="0" applyFont="1"/>
    <xf numFmtId="0" fontId="9" fillId="0" borderId="0" xfId="0" applyFont="1" applyBorder="1"/>
    <xf numFmtId="0" fontId="1" fillId="0" borderId="5" xfId="0" applyFont="1" applyBorder="1"/>
    <xf numFmtId="0" fontId="3" fillId="0" borderId="5" xfId="0" applyFont="1" applyFill="1" applyBorder="1"/>
    <xf numFmtId="0" fontId="7" fillId="0" borderId="5" xfId="0" applyFont="1" applyBorder="1"/>
    <xf numFmtId="17" fontId="2" fillId="0" borderId="5" xfId="0" applyNumberFormat="1" applyFont="1" applyBorder="1"/>
    <xf numFmtId="17" fontId="3" fillId="0" borderId="5" xfId="0" applyNumberFormat="1" applyFont="1" applyBorder="1"/>
    <xf numFmtId="0" fontId="4" fillId="0" borderId="5" xfId="0" applyFont="1" applyBorder="1"/>
    <xf numFmtId="0" fontId="8" fillId="0" borderId="5" xfId="0" applyFont="1" applyFill="1" applyBorder="1"/>
    <xf numFmtId="0" fontId="9" fillId="0" borderId="5" xfId="0" applyFont="1" applyBorder="1"/>
    <xf numFmtId="0" fontId="7" fillId="0" borderId="0" xfId="0" applyFont="1" applyBorder="1"/>
    <xf numFmtId="0" fontId="3" fillId="0" borderId="5" xfId="0" applyFont="1" applyBorder="1"/>
    <xf numFmtId="0" fontId="5" fillId="0" borderId="5" xfId="0" applyFont="1" applyBorder="1"/>
    <xf numFmtId="0" fontId="10" fillId="0" borderId="0" xfId="0" applyFont="1" applyFill="1"/>
    <xf numFmtId="0" fontId="8" fillId="0" borderId="5" xfId="0" applyFont="1" applyBorder="1"/>
    <xf numFmtId="0" fontId="8" fillId="0" borderId="0" xfId="0" applyFont="1" applyBorder="1"/>
    <xf numFmtId="0" fontId="8" fillId="0" borderId="0" xfId="0" applyFont="1"/>
    <xf numFmtId="0" fontId="4" fillId="0" borderId="0" xfId="0" applyFont="1" applyBorder="1"/>
    <xf numFmtId="0" fontId="11" fillId="0" borderId="5" xfId="0" applyFont="1" applyBorder="1"/>
    <xf numFmtId="0" fontId="8" fillId="0" borderId="0" xfId="0" applyFont="1" applyFill="1" applyBorder="1"/>
    <xf numFmtId="0" fontId="11" fillId="0" borderId="0" xfId="0" applyFont="1"/>
    <xf numFmtId="0" fontId="11" fillId="0" borderId="6" xfId="0" applyFont="1" applyBorder="1"/>
    <xf numFmtId="0" fontId="12" fillId="0" borderId="5" xfId="0" applyFont="1" applyBorder="1"/>
    <xf numFmtId="0" fontId="13" fillId="0" borderId="0" xfId="0" applyFont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" fontId="8" fillId="0" borderId="5" xfId="0" applyNumberFormat="1" applyFont="1" applyBorder="1"/>
    <xf numFmtId="17" fontId="8" fillId="0" borderId="0" xfId="0" applyNumberFormat="1" applyFont="1" applyBorder="1"/>
    <xf numFmtId="0" fontId="10" fillId="0" borderId="0" xfId="0" applyFont="1"/>
    <xf numFmtId="0" fontId="16" fillId="0" borderId="0" xfId="0" applyFont="1" applyFill="1"/>
    <xf numFmtId="0" fontId="16" fillId="0" borderId="0" xfId="0" applyFont="1"/>
    <xf numFmtId="0" fontId="2" fillId="0" borderId="6" xfId="0" applyFont="1" applyBorder="1" applyAlignment="1">
      <alignment horizontal="center"/>
    </xf>
    <xf numFmtId="0" fontId="7" fillId="0" borderId="6" xfId="0" applyFont="1" applyBorder="1"/>
    <xf numFmtId="0" fontId="9" fillId="0" borderId="6" xfId="0" applyFont="1" applyBorder="1"/>
    <xf numFmtId="0" fontId="1" fillId="0" borderId="6" xfId="0" applyFont="1" applyBorder="1"/>
    <xf numFmtId="0" fontId="12" fillId="0" borderId="0" xfId="0" applyFont="1"/>
    <xf numFmtId="0" fontId="11" fillId="0" borderId="0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6" xfId="0" applyFont="1" applyBorder="1"/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7" fillId="0" borderId="0" xfId="0" applyFont="1"/>
    <xf numFmtId="14" fontId="17" fillId="0" borderId="0" xfId="0" applyNumberFormat="1" applyFont="1"/>
    <xf numFmtId="0" fontId="17" fillId="0" borderId="0" xfId="0" applyFont="1" applyBorder="1"/>
    <xf numFmtId="17" fontId="11" fillId="0" borderId="5" xfId="0" applyNumberFormat="1" applyFont="1" applyBorder="1"/>
    <xf numFmtId="0" fontId="12" fillId="0" borderId="6" xfId="0" applyFont="1" applyBorder="1"/>
    <xf numFmtId="0" fontId="17" fillId="0" borderId="5" xfId="0" applyFont="1" applyBorder="1"/>
    <xf numFmtId="0" fontId="17" fillId="0" borderId="6" xfId="0" applyFont="1" applyBorder="1"/>
    <xf numFmtId="0" fontId="18" fillId="0" borderId="5" xfId="0" applyFont="1" applyBorder="1"/>
    <xf numFmtId="0" fontId="1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5"/>
  <sheetViews>
    <sheetView tabSelected="1" workbookViewId="0">
      <selection activeCell="D8" sqref="D8"/>
    </sheetView>
  </sheetViews>
  <sheetFormatPr defaultColWidth="9.109375" defaultRowHeight="13.5" customHeight="1"/>
  <cols>
    <col min="1" max="1" width="2.6640625" style="1" customWidth="1"/>
    <col min="2" max="2" width="29.6640625" style="5" customWidth="1"/>
    <col min="3" max="3" width="7.6640625" style="4" customWidth="1"/>
    <col min="4" max="4" width="4.88671875" style="3" customWidth="1"/>
    <col min="5" max="7" width="5" style="3" customWidth="1"/>
    <col min="8" max="8" width="4.44140625" style="3" customWidth="1"/>
    <col min="9" max="9" width="5" style="3" customWidth="1"/>
    <col min="10" max="10" width="4.5546875" style="3" customWidth="1"/>
    <col min="11" max="11" width="4.5546875" style="41" customWidth="1"/>
    <col min="12" max="14" width="5" style="8" customWidth="1"/>
    <col min="15" max="16384" width="9.109375" style="1"/>
  </cols>
  <sheetData>
    <row r="1" spans="1:23" ht="15.6">
      <c r="B1" s="4" t="s">
        <v>0</v>
      </c>
      <c r="G1" s="1" t="s">
        <v>54</v>
      </c>
      <c r="K1" s="3"/>
      <c r="L1" s="3"/>
      <c r="M1" s="3"/>
      <c r="N1" s="3"/>
    </row>
    <row r="2" spans="1:23" ht="15.6">
      <c r="B2" s="2" t="s">
        <v>58</v>
      </c>
      <c r="G2" s="4" t="s">
        <v>44</v>
      </c>
      <c r="K2" s="3"/>
      <c r="L2" s="3"/>
      <c r="M2" s="3"/>
      <c r="N2" s="3"/>
    </row>
    <row r="3" spans="1:23" ht="15.6">
      <c r="B3" s="2" t="s">
        <v>1</v>
      </c>
      <c r="G3" s="4" t="s">
        <v>43</v>
      </c>
      <c r="K3" s="3"/>
      <c r="L3" s="3"/>
      <c r="M3" s="3"/>
      <c r="N3" s="3"/>
    </row>
    <row r="4" spans="1:23" ht="15.6">
      <c r="A4" s="4"/>
      <c r="B4" s="5" t="s">
        <v>56</v>
      </c>
      <c r="K4" s="3"/>
      <c r="L4" s="3"/>
      <c r="M4" s="3"/>
      <c r="N4" s="3"/>
    </row>
    <row r="5" spans="1:23" s="6" customFormat="1" ht="15.6">
      <c r="A5" s="4"/>
      <c r="B5" s="5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3" s="6" customFormat="1" ht="15.6">
      <c r="B6" s="5" t="s">
        <v>46</v>
      </c>
      <c r="C6" s="4"/>
      <c r="D6" s="3"/>
      <c r="E6" s="3"/>
      <c r="F6" s="3"/>
      <c r="G6" s="3"/>
      <c r="H6" s="3"/>
      <c r="I6" s="3"/>
      <c r="J6" s="3"/>
      <c r="K6" s="7"/>
      <c r="L6" s="8"/>
      <c r="M6" s="8"/>
      <c r="N6" s="8"/>
      <c r="V6" s="1"/>
      <c r="W6" s="1"/>
    </row>
    <row r="7" spans="1:23" s="6" customFormat="1" ht="15.6">
      <c r="B7" s="9" t="s">
        <v>47</v>
      </c>
      <c r="C7" s="9"/>
      <c r="D7" s="73" t="s">
        <v>146</v>
      </c>
      <c r="E7" s="73"/>
      <c r="F7" s="3"/>
      <c r="G7" s="3"/>
      <c r="H7" s="3"/>
      <c r="I7" s="3"/>
      <c r="J7" s="3"/>
      <c r="K7" s="7"/>
      <c r="L7" s="8"/>
      <c r="M7" s="8"/>
      <c r="N7" s="8"/>
    </row>
    <row r="8" spans="1:23" s="6" customFormat="1" ht="16.2" thickBot="1">
      <c r="C8" s="4"/>
      <c r="D8" s="72" t="s">
        <v>80</v>
      </c>
      <c r="E8" s="3"/>
      <c r="F8" s="3"/>
      <c r="G8" s="3"/>
      <c r="H8" s="3"/>
      <c r="I8" s="3"/>
      <c r="J8" s="3"/>
      <c r="K8" s="7"/>
      <c r="L8" s="8"/>
      <c r="M8" s="8"/>
      <c r="N8" s="8"/>
    </row>
    <row r="9" spans="1:23" s="19" customFormat="1" ht="13.2">
      <c r="A9" s="10" t="s">
        <v>2</v>
      </c>
      <c r="B9" s="11" t="s">
        <v>3</v>
      </c>
      <c r="C9" s="65" t="s">
        <v>4</v>
      </c>
      <c r="D9" s="12" t="s">
        <v>5</v>
      </c>
      <c r="E9" s="13"/>
      <c r="F9" s="14"/>
      <c r="G9" s="15" t="s">
        <v>6</v>
      </c>
      <c r="H9" s="16" t="s">
        <v>7</v>
      </c>
      <c r="I9" s="17"/>
      <c r="J9" s="17"/>
      <c r="K9" s="18"/>
      <c r="L9" s="12" t="s">
        <v>8</v>
      </c>
      <c r="M9" s="13"/>
      <c r="N9" s="13"/>
    </row>
    <row r="10" spans="1:23" s="19" customFormat="1" ht="13.2">
      <c r="A10" s="20"/>
      <c r="B10" s="21"/>
      <c r="C10" s="66"/>
      <c r="D10" s="22" t="s">
        <v>9</v>
      </c>
      <c r="E10" s="8"/>
      <c r="F10" s="23"/>
      <c r="G10" s="15" t="s">
        <v>10</v>
      </c>
      <c r="H10" s="24"/>
      <c r="I10" s="25"/>
      <c r="J10" s="25"/>
      <c r="K10" s="26"/>
      <c r="L10" s="24" t="s">
        <v>9</v>
      </c>
      <c r="M10" s="25"/>
      <c r="N10" s="25"/>
    </row>
    <row r="11" spans="1:23" s="19" customFormat="1" ht="13.8" thickBot="1">
      <c r="A11" s="27"/>
      <c r="B11" s="28" t="s">
        <v>11</v>
      </c>
      <c r="C11" s="67"/>
      <c r="D11" s="15" t="s">
        <v>12</v>
      </c>
      <c r="E11" s="15" t="s">
        <v>13</v>
      </c>
      <c r="F11" s="15" t="s">
        <v>14</v>
      </c>
      <c r="G11" s="16" t="s">
        <v>15</v>
      </c>
      <c r="H11" s="15" t="s">
        <v>16</v>
      </c>
      <c r="I11" s="15" t="s">
        <v>17</v>
      </c>
      <c r="J11" s="15" t="s">
        <v>18</v>
      </c>
      <c r="K11" s="29" t="s">
        <v>19</v>
      </c>
      <c r="L11" s="29" t="s">
        <v>20</v>
      </c>
      <c r="M11" s="29" t="s">
        <v>21</v>
      </c>
      <c r="N11" s="12" t="s">
        <v>22</v>
      </c>
    </row>
    <row r="12" spans="1:23" s="37" customFormat="1" ht="16.2" thickBot="1">
      <c r="A12" s="30">
        <v>1</v>
      </c>
      <c r="B12" s="31">
        <v>2</v>
      </c>
      <c r="C12" s="68">
        <v>3</v>
      </c>
      <c r="D12" s="32">
        <v>4</v>
      </c>
      <c r="E12" s="33">
        <v>5</v>
      </c>
      <c r="F12" s="32">
        <v>6</v>
      </c>
      <c r="G12" s="32">
        <v>7</v>
      </c>
      <c r="H12" s="33">
        <v>8</v>
      </c>
      <c r="I12" s="32">
        <v>9</v>
      </c>
      <c r="J12" s="34">
        <v>10</v>
      </c>
      <c r="K12" s="35">
        <v>11</v>
      </c>
      <c r="L12" s="36">
        <v>12</v>
      </c>
      <c r="M12" s="36">
        <v>13</v>
      </c>
      <c r="N12" s="74">
        <v>14</v>
      </c>
    </row>
    <row r="13" spans="1:23" s="6" customFormat="1" ht="15.6">
      <c r="B13" s="38"/>
      <c r="C13" s="57" t="s">
        <v>23</v>
      </c>
      <c r="D13" s="39"/>
      <c r="E13" s="39"/>
      <c r="F13" s="40"/>
      <c r="G13" s="39"/>
      <c r="H13" s="39"/>
      <c r="I13" s="39"/>
      <c r="J13" s="39"/>
      <c r="K13" s="41"/>
      <c r="L13" s="42"/>
      <c r="M13" s="42"/>
      <c r="N13" s="42"/>
    </row>
    <row r="14" spans="1:23" s="6" customFormat="1" ht="15.6">
      <c r="B14" s="38"/>
      <c r="C14" s="57" t="s">
        <v>24</v>
      </c>
      <c r="D14" s="39"/>
      <c r="E14" s="39"/>
      <c r="F14" s="39"/>
      <c r="G14" s="39"/>
      <c r="H14" s="39"/>
      <c r="I14" s="39"/>
      <c r="J14" s="39"/>
      <c r="K14" s="41"/>
      <c r="L14" s="42"/>
      <c r="M14" s="42"/>
      <c r="N14" s="42"/>
    </row>
    <row r="15" spans="1:23" ht="15.6">
      <c r="A15" s="43">
        <v>1</v>
      </c>
      <c r="B15" s="44" t="s">
        <v>59</v>
      </c>
      <c r="C15" s="47" t="s">
        <v>82</v>
      </c>
      <c r="D15" s="15">
        <v>4.5999999999999996</v>
      </c>
      <c r="E15" s="15">
        <v>6.9</v>
      </c>
      <c r="F15" s="15">
        <v>25</v>
      </c>
      <c r="G15" s="15">
        <f>((D15+F15)*4+(E15*9))</f>
        <v>180.5</v>
      </c>
      <c r="H15" s="15">
        <v>0.3</v>
      </c>
      <c r="I15" s="15">
        <v>3.51</v>
      </c>
      <c r="J15" s="15">
        <v>0.09</v>
      </c>
      <c r="K15" s="45">
        <v>1.01</v>
      </c>
      <c r="L15" s="15">
        <v>322</v>
      </c>
      <c r="M15" s="15">
        <v>298</v>
      </c>
      <c r="N15" s="16">
        <v>54.7</v>
      </c>
    </row>
    <row r="16" spans="1:23" ht="15.6">
      <c r="A16" s="43">
        <v>2</v>
      </c>
      <c r="B16" s="44" t="s">
        <v>68</v>
      </c>
      <c r="C16" s="47" t="s">
        <v>29</v>
      </c>
      <c r="D16" s="15">
        <v>6.08</v>
      </c>
      <c r="E16" s="15">
        <v>6.65</v>
      </c>
      <c r="F16" s="15">
        <v>30.4</v>
      </c>
      <c r="G16" s="15">
        <f t="shared" ref="G16" si="0">((D16+F16)*4+(E16*9))</f>
        <v>205.76999999999998</v>
      </c>
      <c r="H16" s="15">
        <v>6.0999999999999999E-2</v>
      </c>
      <c r="I16" s="15">
        <v>0.8</v>
      </c>
      <c r="J16" s="15">
        <v>0.01</v>
      </c>
      <c r="K16" s="45">
        <v>0</v>
      </c>
      <c r="L16" s="15">
        <v>11.7</v>
      </c>
      <c r="M16" s="15">
        <v>72.2</v>
      </c>
      <c r="N16" s="16">
        <v>19.399999999999999</v>
      </c>
    </row>
    <row r="17" spans="1:14" ht="15.6">
      <c r="A17" s="43">
        <v>3</v>
      </c>
      <c r="B17" s="44" t="s">
        <v>25</v>
      </c>
      <c r="C17" s="47" t="s">
        <v>26</v>
      </c>
      <c r="D17" s="15"/>
      <c r="E17" s="15"/>
      <c r="F17" s="15">
        <v>15.4</v>
      </c>
      <c r="G17" s="15">
        <f>((D17+F17)*4+(E17*9))</f>
        <v>61.6</v>
      </c>
      <c r="H17" s="15">
        <v>0.01</v>
      </c>
      <c r="I17" s="15">
        <v>0.1</v>
      </c>
      <c r="J17" s="15"/>
      <c r="K17" s="45"/>
      <c r="L17" s="15">
        <v>5.25</v>
      </c>
      <c r="M17" s="15">
        <v>8.25</v>
      </c>
      <c r="N17" s="16">
        <v>4.4000000000000004</v>
      </c>
    </row>
    <row r="18" spans="1:14" ht="15.6">
      <c r="A18" s="43"/>
      <c r="B18" s="44"/>
      <c r="C18" s="47"/>
      <c r="D18" s="15">
        <f t="shared" ref="D18:N18" si="1">SUM(D15:D17)</f>
        <v>10.68</v>
      </c>
      <c r="E18" s="15">
        <f t="shared" si="1"/>
        <v>13.55</v>
      </c>
      <c r="F18" s="15">
        <f t="shared" si="1"/>
        <v>70.8</v>
      </c>
      <c r="G18" s="15">
        <f t="shared" si="1"/>
        <v>447.87</v>
      </c>
      <c r="H18" s="15">
        <f t="shared" si="1"/>
        <v>0.371</v>
      </c>
      <c r="I18" s="15">
        <f t="shared" si="1"/>
        <v>4.4099999999999993</v>
      </c>
      <c r="J18" s="15">
        <f t="shared" si="1"/>
        <v>9.9999999999999992E-2</v>
      </c>
      <c r="K18" s="45">
        <f t="shared" si="1"/>
        <v>1.01</v>
      </c>
      <c r="L18" s="15">
        <f t="shared" si="1"/>
        <v>338.95</v>
      </c>
      <c r="M18" s="15">
        <f t="shared" si="1"/>
        <v>378.45</v>
      </c>
      <c r="N18" s="16">
        <f t="shared" si="1"/>
        <v>78.5</v>
      </c>
    </row>
    <row r="19" spans="1:14" ht="15.6">
      <c r="A19" s="43"/>
      <c r="B19" s="44"/>
      <c r="C19" s="69" t="s">
        <v>27</v>
      </c>
      <c r="D19" s="46"/>
      <c r="E19" s="15"/>
      <c r="F19" s="15"/>
      <c r="G19" s="15"/>
      <c r="H19" s="15"/>
      <c r="I19" s="15"/>
      <c r="J19" s="15"/>
      <c r="K19" s="45"/>
      <c r="L19" s="15"/>
      <c r="M19" s="15"/>
      <c r="N19" s="16"/>
    </row>
    <row r="20" spans="1:14" ht="15.6">
      <c r="A20" s="43"/>
      <c r="B20" s="44"/>
      <c r="C20" s="47"/>
      <c r="D20" s="15"/>
      <c r="E20" s="15"/>
      <c r="F20" s="15"/>
      <c r="G20" s="15"/>
      <c r="H20" s="15"/>
      <c r="I20" s="15"/>
      <c r="J20" s="15"/>
      <c r="K20" s="45"/>
      <c r="L20" s="15"/>
      <c r="M20" s="15"/>
      <c r="N20" s="16"/>
    </row>
    <row r="21" spans="1:14" ht="15.6">
      <c r="A21" s="43">
        <v>1</v>
      </c>
      <c r="B21" s="44" t="s">
        <v>55</v>
      </c>
      <c r="C21" s="47" t="s">
        <v>90</v>
      </c>
      <c r="D21" s="15">
        <v>2.84</v>
      </c>
      <c r="E21" s="15">
        <v>6.71</v>
      </c>
      <c r="F21" s="15">
        <v>19.100000000000001</v>
      </c>
      <c r="G21" s="15">
        <f t="shared" ref="G21:G24" si="2">((D21+F21)*4+(E21*9))</f>
        <v>148.15</v>
      </c>
      <c r="H21" s="15">
        <v>0.09</v>
      </c>
      <c r="I21" s="15">
        <v>12.73</v>
      </c>
      <c r="J21" s="15">
        <v>0.03</v>
      </c>
      <c r="K21" s="45">
        <v>0.76</v>
      </c>
      <c r="L21" s="15">
        <v>135</v>
      </c>
      <c r="M21" s="15">
        <v>149</v>
      </c>
      <c r="N21" s="75">
        <v>18.89</v>
      </c>
    </row>
    <row r="22" spans="1:14" ht="15.6">
      <c r="A22" s="43">
        <v>2</v>
      </c>
      <c r="B22" s="44" t="s">
        <v>39</v>
      </c>
      <c r="C22" s="47" t="s">
        <v>84</v>
      </c>
      <c r="D22" s="15">
        <v>11.65</v>
      </c>
      <c r="E22" s="15">
        <v>15.4</v>
      </c>
      <c r="F22" s="15">
        <v>7.99</v>
      </c>
      <c r="G22" s="15">
        <f t="shared" si="2"/>
        <v>217.16</v>
      </c>
      <c r="H22" s="15">
        <v>0.5</v>
      </c>
      <c r="I22" s="15">
        <v>0.6</v>
      </c>
      <c r="J22" s="15">
        <v>0.01</v>
      </c>
      <c r="K22" s="45">
        <v>1.23</v>
      </c>
      <c r="L22" s="15">
        <v>71</v>
      </c>
      <c r="M22" s="15">
        <v>110</v>
      </c>
      <c r="N22" s="16">
        <v>19.149999999999999</v>
      </c>
    </row>
    <row r="23" spans="1:14" ht="15.6">
      <c r="A23" s="43">
        <v>3</v>
      </c>
      <c r="B23" s="44" t="s">
        <v>48</v>
      </c>
      <c r="C23" s="47" t="s">
        <v>82</v>
      </c>
      <c r="D23" s="15">
        <v>4.8</v>
      </c>
      <c r="E23" s="15">
        <v>5</v>
      </c>
      <c r="F23" s="15">
        <v>30.6</v>
      </c>
      <c r="G23" s="15">
        <f t="shared" si="2"/>
        <v>186.6</v>
      </c>
      <c r="H23" s="15">
        <v>1.4999999999999999E-2</v>
      </c>
      <c r="I23" s="15">
        <v>0.85</v>
      </c>
      <c r="J23" s="15">
        <v>1.7999999999999999E-2</v>
      </c>
      <c r="K23" s="45">
        <v>0.79</v>
      </c>
      <c r="L23" s="15">
        <v>77</v>
      </c>
      <c r="M23" s="15">
        <v>132</v>
      </c>
      <c r="N23" s="16">
        <v>24</v>
      </c>
    </row>
    <row r="24" spans="1:14" ht="15.6">
      <c r="A24" s="43">
        <v>4</v>
      </c>
      <c r="B24" s="44" t="s">
        <v>145</v>
      </c>
      <c r="C24" s="47" t="s">
        <v>41</v>
      </c>
      <c r="D24" s="15">
        <v>6.36</v>
      </c>
      <c r="E24" s="15">
        <v>2.63</v>
      </c>
      <c r="F24" s="15">
        <v>58.6</v>
      </c>
      <c r="G24" s="15">
        <f t="shared" si="2"/>
        <v>283.51000000000005</v>
      </c>
      <c r="H24" s="15">
        <v>3.1E-2</v>
      </c>
      <c r="I24" s="15">
        <v>0.97499999999999998</v>
      </c>
      <c r="J24" s="15">
        <v>0.01</v>
      </c>
      <c r="K24" s="45">
        <v>0.22800000000000001</v>
      </c>
      <c r="L24" s="15">
        <v>187.25</v>
      </c>
      <c r="M24" s="15">
        <v>197.25</v>
      </c>
      <c r="N24" s="16">
        <v>24.5</v>
      </c>
    </row>
    <row r="25" spans="1:14" ht="15.6">
      <c r="A25" s="43">
        <v>7</v>
      </c>
      <c r="B25" s="44" t="s">
        <v>42</v>
      </c>
      <c r="C25" s="47" t="s">
        <v>26</v>
      </c>
      <c r="D25" s="59">
        <v>0.23</v>
      </c>
      <c r="E25" s="59"/>
      <c r="F25" s="59">
        <v>30.7</v>
      </c>
      <c r="G25" s="59">
        <f>((D25+F25)*4+(E25*9))</f>
        <v>123.72</v>
      </c>
      <c r="H25" s="59">
        <v>0.1</v>
      </c>
      <c r="I25" s="59">
        <v>0.3</v>
      </c>
      <c r="J25" s="59">
        <v>7.0000000000000007E-2</v>
      </c>
      <c r="K25" s="63">
        <v>0.05</v>
      </c>
      <c r="L25" s="59">
        <v>8.3000000000000007</v>
      </c>
      <c r="M25" s="59">
        <v>8.3000000000000007</v>
      </c>
      <c r="N25" s="62">
        <v>10.199999999999999</v>
      </c>
    </row>
    <row r="26" spans="1:14" ht="15.6">
      <c r="A26" s="43">
        <v>6</v>
      </c>
      <c r="B26" s="44" t="s">
        <v>30</v>
      </c>
      <c r="C26" s="47" t="s">
        <v>33</v>
      </c>
      <c r="D26" s="15">
        <v>3.3</v>
      </c>
      <c r="E26" s="15">
        <v>0</v>
      </c>
      <c r="F26" s="15">
        <v>22.5</v>
      </c>
      <c r="G26" s="15">
        <f>((D26+F26)*4)+(E26*9)</f>
        <v>103.2</v>
      </c>
      <c r="H26" s="15">
        <v>4.4999999999999998E-2</v>
      </c>
      <c r="I26" s="15"/>
      <c r="J26" s="15"/>
      <c r="K26" s="15">
        <v>1.0149999999999999</v>
      </c>
      <c r="L26" s="15">
        <v>16.649999999999999</v>
      </c>
      <c r="M26" s="15">
        <v>31.95</v>
      </c>
      <c r="N26" s="16">
        <v>9.9</v>
      </c>
    </row>
    <row r="27" spans="1:14" ht="15.6">
      <c r="A27" s="43">
        <v>7</v>
      </c>
      <c r="B27" s="44" t="s">
        <v>45</v>
      </c>
      <c r="C27" s="47" t="s">
        <v>38</v>
      </c>
      <c r="D27" s="15">
        <v>0.7</v>
      </c>
      <c r="E27" s="15">
        <v>0</v>
      </c>
      <c r="F27" s="15">
        <v>17.25</v>
      </c>
      <c r="G27" s="15">
        <f>((D27+F27)*4)+(E27*9)</f>
        <v>71.8</v>
      </c>
      <c r="H27" s="15">
        <v>0.05</v>
      </c>
      <c r="I27" s="15">
        <v>17.600000000000001</v>
      </c>
      <c r="J27" s="15">
        <v>0</v>
      </c>
      <c r="K27" s="15">
        <v>1.056</v>
      </c>
      <c r="L27" s="15">
        <v>28.16</v>
      </c>
      <c r="M27" s="15">
        <v>19.600000000000001</v>
      </c>
      <c r="N27" s="16">
        <v>15.84</v>
      </c>
    </row>
    <row r="28" spans="1:14" ht="15.6">
      <c r="A28" s="43"/>
      <c r="B28" s="44"/>
      <c r="C28" s="47"/>
      <c r="D28" s="15">
        <f t="shared" ref="D28:N28" si="3">SUM(D20:D26)</f>
        <v>29.18</v>
      </c>
      <c r="E28" s="15">
        <f t="shared" si="3"/>
        <v>29.74</v>
      </c>
      <c r="F28" s="15">
        <f t="shared" si="3"/>
        <v>169.49</v>
      </c>
      <c r="G28" s="15">
        <f t="shared" si="3"/>
        <v>1062.3400000000001</v>
      </c>
      <c r="H28" s="15">
        <f t="shared" si="3"/>
        <v>0.78100000000000003</v>
      </c>
      <c r="I28" s="15">
        <f t="shared" si="3"/>
        <v>15.455</v>
      </c>
      <c r="J28" s="15">
        <f t="shared" si="3"/>
        <v>0.13800000000000001</v>
      </c>
      <c r="K28" s="15">
        <f t="shared" si="3"/>
        <v>4.0730000000000004</v>
      </c>
      <c r="L28" s="15">
        <f t="shared" si="3"/>
        <v>495.2</v>
      </c>
      <c r="M28" s="15">
        <f t="shared" si="3"/>
        <v>628.5</v>
      </c>
      <c r="N28" s="16">
        <f t="shared" si="3"/>
        <v>106.64</v>
      </c>
    </row>
    <row r="29" spans="1:14" s="6" customFormat="1" ht="15.6">
      <c r="A29" s="48"/>
      <c r="B29" s="49" t="s">
        <v>31</v>
      </c>
      <c r="C29" s="55"/>
      <c r="D29" s="50">
        <f>SUM(D20:D28)</f>
        <v>59.06</v>
      </c>
      <c r="E29" s="50">
        <f t="shared" ref="E29:N29" si="4">E18+E28</f>
        <v>43.29</v>
      </c>
      <c r="F29" s="50">
        <f t="shared" si="4"/>
        <v>240.29000000000002</v>
      </c>
      <c r="G29" s="50">
        <f t="shared" si="4"/>
        <v>1510.21</v>
      </c>
      <c r="H29" s="50">
        <f t="shared" si="4"/>
        <v>1.1520000000000001</v>
      </c>
      <c r="I29" s="50">
        <f t="shared" si="4"/>
        <v>19.864999999999998</v>
      </c>
      <c r="J29" s="50">
        <f t="shared" si="4"/>
        <v>0.23799999999999999</v>
      </c>
      <c r="K29" s="50">
        <f t="shared" si="4"/>
        <v>5.0830000000000002</v>
      </c>
      <c r="L29" s="50">
        <f t="shared" si="4"/>
        <v>834.15</v>
      </c>
      <c r="M29" s="50">
        <f t="shared" si="4"/>
        <v>1006.95</v>
      </c>
      <c r="N29" s="76">
        <f t="shared" si="4"/>
        <v>185.14</v>
      </c>
    </row>
    <row r="30" spans="1:14" s="6" customFormat="1" ht="15.6">
      <c r="B30" s="38"/>
      <c r="C30" s="57"/>
      <c r="D30" s="39"/>
      <c r="E30" s="39"/>
      <c r="F30" s="39"/>
      <c r="G30" s="39"/>
      <c r="H30" s="39"/>
      <c r="I30" s="39"/>
      <c r="J30" s="39"/>
      <c r="K30" s="39"/>
      <c r="L30" s="42"/>
      <c r="M30" s="42"/>
      <c r="N30" s="42"/>
    </row>
    <row r="31" spans="1:14" ht="15.6">
      <c r="A31" s="6"/>
      <c r="B31" s="38"/>
      <c r="C31" s="57" t="s">
        <v>32</v>
      </c>
      <c r="D31" s="39"/>
      <c r="E31" s="39"/>
      <c r="F31" s="39"/>
      <c r="G31" s="39"/>
      <c r="H31" s="39"/>
      <c r="L31" s="42"/>
      <c r="M31" s="42"/>
      <c r="N31" s="51"/>
    </row>
    <row r="32" spans="1:14" ht="15.6">
      <c r="A32" s="6"/>
      <c r="B32" s="38"/>
      <c r="C32" s="57" t="s">
        <v>24</v>
      </c>
      <c r="D32" s="39"/>
      <c r="E32" s="39"/>
      <c r="F32" s="39"/>
      <c r="G32" s="39"/>
      <c r="H32" s="39"/>
      <c r="L32" s="42"/>
      <c r="M32" s="42"/>
      <c r="N32" s="51"/>
    </row>
    <row r="33" spans="1:14" ht="15.6">
      <c r="A33" s="48">
        <v>1</v>
      </c>
      <c r="B33" s="44" t="s">
        <v>91</v>
      </c>
      <c r="C33" s="47" t="s">
        <v>92</v>
      </c>
      <c r="D33" s="59">
        <v>4.5999999999999996</v>
      </c>
      <c r="E33" s="59">
        <v>6.9</v>
      </c>
      <c r="F33" s="59">
        <v>25</v>
      </c>
      <c r="G33" s="59">
        <f t="shared" ref="G33" si="5">((D33+F33)*4+(E33*9))</f>
        <v>180.5</v>
      </c>
      <c r="H33" s="59">
        <v>0.3</v>
      </c>
      <c r="I33" s="59">
        <v>3.51</v>
      </c>
      <c r="J33" s="59">
        <v>0.09</v>
      </c>
      <c r="K33" s="63">
        <v>1.01</v>
      </c>
      <c r="L33" s="59">
        <v>322</v>
      </c>
      <c r="M33" s="59">
        <v>298</v>
      </c>
      <c r="N33" s="62">
        <v>54.7</v>
      </c>
    </row>
    <row r="34" spans="1:14" ht="15.6">
      <c r="A34" s="43">
        <v>2</v>
      </c>
      <c r="B34" s="44" t="s">
        <v>74</v>
      </c>
      <c r="C34" s="47" t="s">
        <v>75</v>
      </c>
      <c r="D34" s="15">
        <v>4</v>
      </c>
      <c r="E34" s="15">
        <v>13.15</v>
      </c>
      <c r="F34" s="15">
        <v>30.2</v>
      </c>
      <c r="G34" s="15">
        <f>((D34+F34)*4+(E34*9))</f>
        <v>255.15000000000003</v>
      </c>
      <c r="H34" s="15">
        <v>2.5000000000000001E-2</v>
      </c>
      <c r="I34" s="15">
        <v>0.8</v>
      </c>
      <c r="J34" s="15">
        <v>0.16</v>
      </c>
      <c r="K34" s="45">
        <v>0.33</v>
      </c>
      <c r="L34" s="15">
        <v>12.3</v>
      </c>
      <c r="M34" s="15">
        <v>45.85</v>
      </c>
      <c r="N34" s="16">
        <v>16.059999999999999</v>
      </c>
    </row>
    <row r="35" spans="1:14" ht="15.6">
      <c r="A35" s="43">
        <v>4</v>
      </c>
      <c r="B35" s="44" t="s">
        <v>69</v>
      </c>
      <c r="C35" s="47" t="s">
        <v>26</v>
      </c>
      <c r="D35" s="15">
        <v>0</v>
      </c>
      <c r="E35" s="15">
        <v>0</v>
      </c>
      <c r="F35" s="15">
        <v>15.4</v>
      </c>
      <c r="G35" s="15">
        <f>((D35+F35)*4+(E35*9))</f>
        <v>61.6</v>
      </c>
      <c r="H35" s="15">
        <v>0.01</v>
      </c>
      <c r="I35" s="15">
        <v>0.1</v>
      </c>
      <c r="J35" s="15"/>
      <c r="K35" s="45"/>
      <c r="L35" s="15">
        <v>5.25</v>
      </c>
      <c r="M35" s="15">
        <v>8.25</v>
      </c>
      <c r="N35" s="16">
        <v>4.4000000000000004</v>
      </c>
    </row>
    <row r="36" spans="1:14" s="6" customFormat="1" ht="15.6">
      <c r="A36" s="43"/>
      <c r="B36" s="44"/>
      <c r="C36" s="69"/>
      <c r="D36" s="15">
        <f t="shared" ref="D36:N36" si="6">SUM(D33:D35)</f>
        <v>8.6</v>
      </c>
      <c r="E36" s="15">
        <f t="shared" si="6"/>
        <v>20.05</v>
      </c>
      <c r="F36" s="15">
        <f t="shared" si="6"/>
        <v>70.600000000000009</v>
      </c>
      <c r="G36" s="15">
        <f t="shared" si="6"/>
        <v>497.25000000000006</v>
      </c>
      <c r="H36" s="15">
        <f t="shared" si="6"/>
        <v>0.33500000000000002</v>
      </c>
      <c r="I36" s="15">
        <f t="shared" si="6"/>
        <v>4.4099999999999993</v>
      </c>
      <c r="J36" s="15">
        <f t="shared" si="6"/>
        <v>0.25</v>
      </c>
      <c r="K36" s="15">
        <f t="shared" si="6"/>
        <v>1.34</v>
      </c>
      <c r="L36" s="15">
        <f t="shared" si="6"/>
        <v>339.55</v>
      </c>
      <c r="M36" s="15">
        <f t="shared" si="6"/>
        <v>352.1</v>
      </c>
      <c r="N36" s="16">
        <f t="shared" si="6"/>
        <v>75.160000000000011</v>
      </c>
    </row>
    <row r="37" spans="1:14" s="6" customFormat="1" ht="15.6">
      <c r="A37" s="43"/>
      <c r="B37" s="44"/>
      <c r="C37" s="69" t="s">
        <v>27</v>
      </c>
      <c r="D37" s="15"/>
      <c r="E37" s="15"/>
      <c r="F37" s="15"/>
      <c r="G37" s="15"/>
      <c r="H37" s="15"/>
      <c r="I37" s="50"/>
      <c r="J37" s="50"/>
      <c r="K37" s="50"/>
      <c r="L37" s="15"/>
      <c r="M37" s="15"/>
      <c r="N37" s="75"/>
    </row>
    <row r="38" spans="1:14" ht="15.6">
      <c r="A38" s="43">
        <v>1</v>
      </c>
      <c r="B38" s="44" t="s">
        <v>70</v>
      </c>
      <c r="C38" s="47" t="s">
        <v>71</v>
      </c>
      <c r="D38" s="15">
        <v>0.31</v>
      </c>
      <c r="E38" s="15">
        <v>0</v>
      </c>
      <c r="F38" s="15">
        <v>1.08</v>
      </c>
      <c r="G38" s="15">
        <f t="shared" ref="G38:G42" si="7">((D38+F38)*4+(E38*9))</f>
        <v>5.5600000000000005</v>
      </c>
      <c r="H38" s="15">
        <v>0.01</v>
      </c>
      <c r="I38" s="15">
        <v>7.125</v>
      </c>
      <c r="J38" s="15"/>
      <c r="K38" s="45">
        <v>0.112</v>
      </c>
      <c r="L38" s="15">
        <v>3.99</v>
      </c>
      <c r="M38" s="15">
        <v>7.41</v>
      </c>
      <c r="N38" s="16">
        <v>5.7</v>
      </c>
    </row>
    <row r="39" spans="1:14" ht="15.6">
      <c r="A39" s="43">
        <v>2</v>
      </c>
      <c r="B39" s="44" t="s">
        <v>50</v>
      </c>
      <c r="C39" s="47" t="s">
        <v>92</v>
      </c>
      <c r="D39" s="15">
        <v>2.84</v>
      </c>
      <c r="E39" s="15">
        <v>6.71</v>
      </c>
      <c r="F39" s="15">
        <v>19.100000000000001</v>
      </c>
      <c r="G39" s="15">
        <f t="shared" si="7"/>
        <v>148.15</v>
      </c>
      <c r="H39" s="15">
        <v>0.09</v>
      </c>
      <c r="I39" s="15">
        <v>12.73</v>
      </c>
      <c r="J39" s="15">
        <v>0.03</v>
      </c>
      <c r="K39" s="45">
        <v>0.76</v>
      </c>
      <c r="L39" s="15">
        <v>135</v>
      </c>
      <c r="M39" s="15">
        <v>149</v>
      </c>
      <c r="N39" s="75">
        <v>18.89</v>
      </c>
    </row>
    <row r="40" spans="1:14" ht="15.6">
      <c r="A40" s="43">
        <v>3</v>
      </c>
      <c r="B40" s="44" t="s">
        <v>141</v>
      </c>
      <c r="C40" s="47" t="s">
        <v>57</v>
      </c>
      <c r="D40" s="15">
        <v>13.7</v>
      </c>
      <c r="E40" s="15">
        <v>17.899999999999999</v>
      </c>
      <c r="F40" s="15">
        <v>8.08</v>
      </c>
      <c r="G40" s="15">
        <f t="shared" si="7"/>
        <v>248.22</v>
      </c>
      <c r="H40" s="15">
        <v>0.24</v>
      </c>
      <c r="I40" s="15">
        <v>0.94</v>
      </c>
      <c r="J40" s="15">
        <v>0</v>
      </c>
      <c r="K40" s="45">
        <v>1.26</v>
      </c>
      <c r="L40" s="15">
        <v>130.5</v>
      </c>
      <c r="M40" s="15">
        <v>185</v>
      </c>
      <c r="N40" s="75">
        <v>12.21</v>
      </c>
    </row>
    <row r="41" spans="1:14" ht="15.6">
      <c r="A41" s="43">
        <v>4</v>
      </c>
      <c r="B41" s="44" t="s">
        <v>35</v>
      </c>
      <c r="C41" s="47" t="s">
        <v>85</v>
      </c>
      <c r="D41" s="15">
        <v>4.8</v>
      </c>
      <c r="E41" s="15">
        <v>6.4</v>
      </c>
      <c r="F41" s="15">
        <v>30.6</v>
      </c>
      <c r="G41" s="15">
        <f t="shared" si="7"/>
        <v>199.2</v>
      </c>
      <c r="H41" s="15">
        <v>0.1</v>
      </c>
      <c r="I41" s="15"/>
      <c r="J41" s="15">
        <v>1.1499999999999999</v>
      </c>
      <c r="K41" s="15">
        <v>1.1859999999999999</v>
      </c>
      <c r="L41" s="15">
        <v>62.8</v>
      </c>
      <c r="M41" s="15">
        <v>132</v>
      </c>
      <c r="N41" s="16">
        <v>24</v>
      </c>
    </row>
    <row r="42" spans="1:14" ht="15.6">
      <c r="A42" s="43">
        <v>5</v>
      </c>
      <c r="B42" s="44" t="s">
        <v>89</v>
      </c>
      <c r="C42" s="47" t="s">
        <v>41</v>
      </c>
      <c r="D42" s="15">
        <v>4.0999999999999996</v>
      </c>
      <c r="E42" s="15">
        <v>2.2799999999999998</v>
      </c>
      <c r="F42" s="15">
        <v>31.5</v>
      </c>
      <c r="G42" s="15">
        <f t="shared" si="7"/>
        <v>162.92000000000002</v>
      </c>
      <c r="H42" s="15">
        <v>2.75E-2</v>
      </c>
      <c r="I42" s="15">
        <v>0.92500000000000004</v>
      </c>
      <c r="J42" s="15">
        <v>0.01</v>
      </c>
      <c r="K42" s="15">
        <v>0</v>
      </c>
      <c r="L42" s="15">
        <v>14.25</v>
      </c>
      <c r="M42" s="15">
        <v>51.5</v>
      </c>
      <c r="N42" s="16">
        <v>18.25</v>
      </c>
    </row>
    <row r="43" spans="1:14" ht="15.6">
      <c r="A43" s="43">
        <v>6</v>
      </c>
      <c r="B43" s="44" t="s">
        <v>30</v>
      </c>
      <c r="C43" s="47" t="s">
        <v>33</v>
      </c>
      <c r="D43" s="15">
        <v>3.3</v>
      </c>
      <c r="E43" s="15">
        <v>0</v>
      </c>
      <c r="F43" s="15">
        <v>22.5</v>
      </c>
      <c r="G43" s="15">
        <f>((D43+F43)*4)+(E43*9)</f>
        <v>103.2</v>
      </c>
      <c r="H43" s="15">
        <v>4.4999999999999998E-2</v>
      </c>
      <c r="I43" s="15"/>
      <c r="J43" s="15"/>
      <c r="K43" s="15">
        <v>1.0149999999999999</v>
      </c>
      <c r="L43" s="15">
        <v>16.649999999999999</v>
      </c>
      <c r="M43" s="15">
        <v>31.95</v>
      </c>
      <c r="N43" s="16">
        <v>9.9</v>
      </c>
    </row>
    <row r="44" spans="1:14" ht="15.6">
      <c r="A44" s="43">
        <v>7</v>
      </c>
      <c r="B44" s="44" t="s">
        <v>93</v>
      </c>
      <c r="C44" s="47" t="s">
        <v>26</v>
      </c>
      <c r="D44" s="59">
        <v>0.23</v>
      </c>
      <c r="E44" s="59"/>
      <c r="F44" s="59">
        <v>30.7</v>
      </c>
      <c r="G44" s="59">
        <f>((D44+F44)*4+(E44*9))</f>
        <v>123.72</v>
      </c>
      <c r="H44" s="59">
        <v>0.1</v>
      </c>
      <c r="I44" s="59">
        <v>0.3</v>
      </c>
      <c r="J44" s="59">
        <v>7.0000000000000007E-2</v>
      </c>
      <c r="K44" s="63">
        <v>0.05</v>
      </c>
      <c r="L44" s="59">
        <v>8.3000000000000007</v>
      </c>
      <c r="M44" s="59">
        <v>8.3000000000000007</v>
      </c>
      <c r="N44" s="62">
        <v>10.199999999999999</v>
      </c>
    </row>
    <row r="45" spans="1:14" ht="15.6">
      <c r="A45" s="43"/>
      <c r="B45" s="44"/>
      <c r="C45" s="47"/>
      <c r="D45" s="59">
        <f t="shared" ref="D45:N45" si="8">SUM(D38:D44)</f>
        <v>29.28</v>
      </c>
      <c r="E45" s="59">
        <f t="shared" si="8"/>
        <v>33.29</v>
      </c>
      <c r="F45" s="59">
        <f t="shared" si="8"/>
        <v>143.56</v>
      </c>
      <c r="G45" s="59">
        <f t="shared" si="8"/>
        <v>990.97</v>
      </c>
      <c r="H45" s="59">
        <f t="shared" si="8"/>
        <v>0.61249999999999993</v>
      </c>
      <c r="I45" s="59">
        <f t="shared" si="8"/>
        <v>22.020000000000003</v>
      </c>
      <c r="J45" s="59">
        <f t="shared" si="8"/>
        <v>1.26</v>
      </c>
      <c r="K45" s="63">
        <f t="shared" si="8"/>
        <v>4.383</v>
      </c>
      <c r="L45" s="59">
        <f t="shared" si="8"/>
        <v>371.49</v>
      </c>
      <c r="M45" s="59">
        <f t="shared" si="8"/>
        <v>565.16</v>
      </c>
      <c r="N45" s="62">
        <f t="shared" si="8"/>
        <v>99.15</v>
      </c>
    </row>
    <row r="46" spans="1:14" ht="15.6">
      <c r="A46" s="48"/>
      <c r="B46" s="49" t="s">
        <v>31</v>
      </c>
      <c r="C46" s="55"/>
      <c r="D46" s="50">
        <f t="shared" ref="D46:N46" si="9">D36+D45</f>
        <v>37.880000000000003</v>
      </c>
      <c r="E46" s="50">
        <f t="shared" si="9"/>
        <v>53.34</v>
      </c>
      <c r="F46" s="50">
        <f t="shared" si="9"/>
        <v>214.16000000000003</v>
      </c>
      <c r="G46" s="50">
        <f t="shared" si="9"/>
        <v>1488.22</v>
      </c>
      <c r="H46" s="50">
        <f t="shared" si="9"/>
        <v>0.94750000000000001</v>
      </c>
      <c r="I46" s="50">
        <f t="shared" si="9"/>
        <v>26.430000000000003</v>
      </c>
      <c r="J46" s="50">
        <f t="shared" si="9"/>
        <v>1.51</v>
      </c>
      <c r="K46" s="50">
        <f t="shared" si="9"/>
        <v>5.7229999999999999</v>
      </c>
      <c r="L46" s="50">
        <f t="shared" si="9"/>
        <v>711.04</v>
      </c>
      <c r="M46" s="50">
        <f t="shared" si="9"/>
        <v>917.26</v>
      </c>
      <c r="N46" s="76">
        <f t="shared" si="9"/>
        <v>174.31</v>
      </c>
    </row>
    <row r="47" spans="1:14" s="6" customFormat="1" ht="15.6">
      <c r="B47" s="38"/>
      <c r="C47" s="57"/>
      <c r="D47" s="39"/>
      <c r="E47" s="39"/>
      <c r="F47" s="39"/>
      <c r="G47" s="39"/>
      <c r="H47" s="39"/>
      <c r="I47" s="39"/>
      <c r="J47" s="39"/>
      <c r="K47" s="39"/>
      <c r="L47" s="42"/>
      <c r="M47" s="42"/>
      <c r="N47" s="42"/>
    </row>
    <row r="48" spans="1:14" s="6" customFormat="1" ht="15.6">
      <c r="B48" s="38"/>
      <c r="C48" s="57" t="s">
        <v>34</v>
      </c>
      <c r="D48" s="39"/>
      <c r="E48" s="39"/>
      <c r="F48" s="39"/>
      <c r="G48" s="39"/>
      <c r="H48" s="39"/>
      <c r="I48" s="39"/>
      <c r="J48" s="39"/>
      <c r="K48" s="39"/>
      <c r="L48" s="42"/>
      <c r="M48" s="42"/>
      <c r="N48" s="42"/>
    </row>
    <row r="49" spans="1:15" ht="15.6">
      <c r="A49" s="6"/>
      <c r="B49" s="38"/>
      <c r="C49" s="57" t="s">
        <v>24</v>
      </c>
      <c r="D49" s="39"/>
      <c r="E49" s="39"/>
      <c r="F49" s="39"/>
      <c r="G49" s="39"/>
      <c r="H49" s="39"/>
    </row>
    <row r="50" spans="1:15" ht="15.6">
      <c r="A50" s="48">
        <v>1</v>
      </c>
      <c r="B50" s="44" t="s">
        <v>60</v>
      </c>
      <c r="C50" s="47" t="s">
        <v>132</v>
      </c>
      <c r="D50" s="59">
        <v>4.5999999999999996</v>
      </c>
      <c r="E50" s="59">
        <v>6.9</v>
      </c>
      <c r="F50" s="59">
        <v>25</v>
      </c>
      <c r="G50" s="59">
        <f t="shared" ref="G50" si="10">((D50+F50)*4+(E50*9))</f>
        <v>180.5</v>
      </c>
      <c r="H50" s="59">
        <v>0.3</v>
      </c>
      <c r="I50" s="59">
        <v>3.51</v>
      </c>
      <c r="J50" s="59">
        <v>0.09</v>
      </c>
      <c r="K50" s="63">
        <v>1.01</v>
      </c>
      <c r="L50" s="59">
        <v>322</v>
      </c>
      <c r="M50" s="59">
        <v>298</v>
      </c>
      <c r="N50" s="62">
        <v>54.7</v>
      </c>
    </row>
    <row r="51" spans="1:15" ht="15.6">
      <c r="A51" s="43">
        <v>2</v>
      </c>
      <c r="B51" s="44" t="s">
        <v>74</v>
      </c>
      <c r="C51" s="47" t="s">
        <v>147</v>
      </c>
      <c r="D51" s="15">
        <v>4</v>
      </c>
      <c r="E51" s="15">
        <v>13.15</v>
      </c>
      <c r="F51" s="15">
        <v>30.2</v>
      </c>
      <c r="G51" s="15">
        <f>((D51+F51)*4+(E51*9))</f>
        <v>255.15000000000003</v>
      </c>
      <c r="H51" s="15">
        <v>2.5000000000000001E-2</v>
      </c>
      <c r="I51" s="15">
        <v>0.8</v>
      </c>
      <c r="J51" s="15">
        <v>0.16</v>
      </c>
      <c r="K51" s="45">
        <v>0.33</v>
      </c>
      <c r="L51" s="15">
        <v>12.3</v>
      </c>
      <c r="M51" s="15">
        <v>45.85</v>
      </c>
      <c r="N51" s="16">
        <v>16.059999999999999</v>
      </c>
    </row>
    <row r="52" spans="1:15" ht="15.6">
      <c r="A52" s="43">
        <v>3</v>
      </c>
      <c r="B52" s="44" t="s">
        <v>25</v>
      </c>
      <c r="C52" s="47" t="s">
        <v>26</v>
      </c>
      <c r="D52" s="15"/>
      <c r="E52" s="15"/>
      <c r="F52" s="15">
        <v>15.4</v>
      </c>
      <c r="G52" s="15">
        <f>((D52+F52)*4+(E52*9))</f>
        <v>61.6</v>
      </c>
      <c r="H52" s="15">
        <v>0.01</v>
      </c>
      <c r="I52" s="15">
        <v>0.1</v>
      </c>
      <c r="J52" s="15"/>
      <c r="K52" s="45"/>
      <c r="L52" s="15">
        <v>5.25</v>
      </c>
      <c r="M52" s="15">
        <v>8.25</v>
      </c>
      <c r="N52" s="16">
        <v>4.4000000000000004</v>
      </c>
    </row>
    <row r="53" spans="1:15" ht="15.6">
      <c r="A53" s="43"/>
      <c r="B53" s="44"/>
      <c r="C53" s="47"/>
      <c r="D53" s="15">
        <f t="shared" ref="D53:N53" si="11">SUM(D50:D52)</f>
        <v>8.6</v>
      </c>
      <c r="E53" s="15">
        <f t="shared" si="11"/>
        <v>20.05</v>
      </c>
      <c r="F53" s="15">
        <f t="shared" si="11"/>
        <v>70.600000000000009</v>
      </c>
      <c r="G53" s="15">
        <f t="shared" si="11"/>
        <v>497.25000000000006</v>
      </c>
      <c r="H53" s="15">
        <f t="shared" si="11"/>
        <v>0.33500000000000002</v>
      </c>
      <c r="I53" s="15">
        <f t="shared" si="11"/>
        <v>4.4099999999999993</v>
      </c>
      <c r="J53" s="15">
        <f t="shared" si="11"/>
        <v>0.25</v>
      </c>
      <c r="K53" s="15">
        <f t="shared" si="11"/>
        <v>1.34</v>
      </c>
      <c r="L53" s="15">
        <f t="shared" si="11"/>
        <v>339.55</v>
      </c>
      <c r="M53" s="15">
        <f t="shared" si="11"/>
        <v>352.1</v>
      </c>
      <c r="N53" s="16">
        <f t="shared" si="11"/>
        <v>75.160000000000011</v>
      </c>
    </row>
    <row r="54" spans="1:15" ht="15.6">
      <c r="A54" s="43"/>
      <c r="B54" s="44"/>
      <c r="C54" s="69" t="s">
        <v>27</v>
      </c>
      <c r="D54" s="15"/>
      <c r="E54" s="15"/>
      <c r="F54" s="15"/>
      <c r="G54" s="15"/>
      <c r="H54" s="15"/>
      <c r="I54" s="15"/>
      <c r="J54" s="15"/>
      <c r="K54" s="45"/>
      <c r="L54" s="15"/>
      <c r="M54" s="15"/>
      <c r="N54" s="16"/>
    </row>
    <row r="55" spans="1:15" ht="15.6">
      <c r="A55" s="43">
        <v>1</v>
      </c>
      <c r="B55" s="44" t="s">
        <v>94</v>
      </c>
      <c r="C55" s="47" t="s">
        <v>33</v>
      </c>
      <c r="D55" s="15">
        <v>0.31</v>
      </c>
      <c r="E55" s="15">
        <v>0</v>
      </c>
      <c r="F55" s="15">
        <v>1.08</v>
      </c>
      <c r="G55" s="15">
        <f t="shared" ref="G55:G60" si="12">((D55+F55)*4+(E55*9))</f>
        <v>5.5600000000000005</v>
      </c>
      <c r="H55" s="15">
        <v>0.01</v>
      </c>
      <c r="I55" s="15">
        <v>7.125</v>
      </c>
      <c r="J55" s="15"/>
      <c r="K55" s="45">
        <v>0.112</v>
      </c>
      <c r="L55" s="15">
        <v>3.99</v>
      </c>
      <c r="M55" s="15">
        <v>7.41</v>
      </c>
      <c r="N55" s="16">
        <v>5.7</v>
      </c>
    </row>
    <row r="56" spans="1:15" ht="15.6">
      <c r="A56" s="43">
        <v>2</v>
      </c>
      <c r="B56" s="44" t="s">
        <v>51</v>
      </c>
      <c r="C56" s="47" t="s">
        <v>92</v>
      </c>
      <c r="D56" s="15">
        <v>4.71</v>
      </c>
      <c r="E56" s="15">
        <v>4.5</v>
      </c>
      <c r="F56" s="15">
        <v>16.2</v>
      </c>
      <c r="G56" s="15">
        <f t="shared" si="12"/>
        <v>124.14</v>
      </c>
      <c r="H56" s="15">
        <v>0.18</v>
      </c>
      <c r="I56" s="15">
        <v>9.2899999999999991</v>
      </c>
      <c r="J56" s="15">
        <v>0.01</v>
      </c>
      <c r="K56" s="15">
        <v>3.81</v>
      </c>
      <c r="L56" s="15">
        <v>27.84</v>
      </c>
      <c r="M56" s="15">
        <v>83.44</v>
      </c>
      <c r="N56" s="16">
        <v>28.97</v>
      </c>
    </row>
    <row r="57" spans="1:15" ht="15.6">
      <c r="A57" s="43">
        <v>3</v>
      </c>
      <c r="B57" s="44" t="s">
        <v>95</v>
      </c>
      <c r="C57" s="47" t="s">
        <v>148</v>
      </c>
      <c r="D57" s="15">
        <v>11.65</v>
      </c>
      <c r="E57" s="15">
        <v>15.4</v>
      </c>
      <c r="F57" s="15">
        <v>7.99</v>
      </c>
      <c r="G57" s="15">
        <f t="shared" si="12"/>
        <v>217.16</v>
      </c>
      <c r="H57" s="15">
        <v>0.5</v>
      </c>
      <c r="I57" s="15">
        <v>0.6</v>
      </c>
      <c r="J57" s="15">
        <v>0.01</v>
      </c>
      <c r="K57" s="45">
        <v>1.23</v>
      </c>
      <c r="L57" s="15">
        <v>71</v>
      </c>
      <c r="M57" s="15">
        <v>110</v>
      </c>
      <c r="N57" s="16">
        <v>19.149999999999999</v>
      </c>
    </row>
    <row r="58" spans="1:15" ht="15.6">
      <c r="A58" s="43">
        <v>4</v>
      </c>
      <c r="B58" s="44" t="s">
        <v>73</v>
      </c>
      <c r="C58" s="47" t="s">
        <v>85</v>
      </c>
      <c r="D58" s="15">
        <v>4.8</v>
      </c>
      <c r="E58" s="15">
        <v>5</v>
      </c>
      <c r="F58" s="15">
        <v>30.6</v>
      </c>
      <c r="G58" s="15">
        <f t="shared" si="12"/>
        <v>186.6</v>
      </c>
      <c r="H58" s="15">
        <v>1.4999999999999999E-2</v>
      </c>
      <c r="I58" s="15">
        <v>0.85</v>
      </c>
      <c r="J58" s="15">
        <v>1.7999999999999999E-2</v>
      </c>
      <c r="K58" s="45">
        <v>0.79</v>
      </c>
      <c r="L58" s="15">
        <v>77</v>
      </c>
      <c r="M58" s="15">
        <v>132</v>
      </c>
      <c r="N58" s="16">
        <v>24</v>
      </c>
    </row>
    <row r="59" spans="1:15" ht="15.6">
      <c r="A59" s="43">
        <v>5</v>
      </c>
      <c r="B59" s="44" t="s">
        <v>78</v>
      </c>
      <c r="C59" s="47" t="s">
        <v>62</v>
      </c>
      <c r="D59" s="15">
        <v>7.36</v>
      </c>
      <c r="E59" s="15">
        <v>6.3</v>
      </c>
      <c r="F59" s="15">
        <v>36.6</v>
      </c>
      <c r="G59" s="15">
        <f t="shared" si="12"/>
        <v>232.54</v>
      </c>
      <c r="H59" s="15">
        <v>3.5999999999999997E-2</v>
      </c>
      <c r="I59" s="15">
        <v>1.06</v>
      </c>
      <c r="J59" s="15">
        <v>0.02</v>
      </c>
      <c r="K59" s="15">
        <v>0</v>
      </c>
      <c r="L59" s="15">
        <v>45.4</v>
      </c>
      <c r="M59" s="15">
        <v>95.6</v>
      </c>
      <c r="N59" s="16">
        <v>23.8</v>
      </c>
    </row>
    <row r="60" spans="1:15" ht="15.6">
      <c r="A60" s="43">
        <v>6</v>
      </c>
      <c r="B60" s="44" t="s">
        <v>30</v>
      </c>
      <c r="C60" s="47" t="s">
        <v>33</v>
      </c>
      <c r="D60" s="15">
        <v>3.3</v>
      </c>
      <c r="E60" s="15">
        <v>0</v>
      </c>
      <c r="F60" s="15">
        <v>22.5</v>
      </c>
      <c r="G60" s="15">
        <f t="shared" si="12"/>
        <v>103.2</v>
      </c>
      <c r="H60" s="15">
        <v>4.4999999999999998E-2</v>
      </c>
      <c r="I60" s="15"/>
      <c r="J60" s="15"/>
      <c r="K60" s="15">
        <v>1.0149999999999999</v>
      </c>
      <c r="L60" s="15">
        <v>16.649999999999999</v>
      </c>
      <c r="M60" s="15">
        <v>31.95</v>
      </c>
      <c r="N60" s="16">
        <v>9.9</v>
      </c>
    </row>
    <row r="61" spans="1:15" ht="15.6">
      <c r="A61" s="43">
        <v>7</v>
      </c>
      <c r="B61" s="44" t="s">
        <v>25</v>
      </c>
      <c r="C61" s="47" t="s">
        <v>26</v>
      </c>
      <c r="D61" s="15"/>
      <c r="E61" s="15"/>
      <c r="F61" s="15">
        <v>15.4</v>
      </c>
      <c r="G61" s="15">
        <f>((D61+F61)*4+(E61*9))</f>
        <v>61.6</v>
      </c>
      <c r="H61" s="15">
        <v>0.01</v>
      </c>
      <c r="I61" s="15">
        <v>0.1</v>
      </c>
      <c r="J61" s="15"/>
      <c r="K61" s="45"/>
      <c r="L61" s="15">
        <v>5.25</v>
      </c>
      <c r="M61" s="15">
        <v>8.25</v>
      </c>
      <c r="N61" s="16">
        <v>4.4000000000000004</v>
      </c>
    </row>
    <row r="62" spans="1:15" ht="15.6">
      <c r="A62" s="43">
        <v>8</v>
      </c>
      <c r="B62" s="44" t="s">
        <v>45</v>
      </c>
      <c r="C62" s="47" t="s">
        <v>38</v>
      </c>
      <c r="D62" s="15">
        <v>0.7</v>
      </c>
      <c r="E62" s="15">
        <v>0</v>
      </c>
      <c r="F62" s="15">
        <v>17.25</v>
      </c>
      <c r="G62" s="15">
        <f>((D62+F62)*4)+(E62*9)</f>
        <v>71.8</v>
      </c>
      <c r="H62" s="15">
        <v>0.05</v>
      </c>
      <c r="I62" s="15">
        <v>17.600000000000001</v>
      </c>
      <c r="J62" s="15">
        <v>0</v>
      </c>
      <c r="K62" s="15">
        <v>1.056</v>
      </c>
      <c r="L62" s="15">
        <v>28.16</v>
      </c>
      <c r="M62" s="15">
        <v>19.600000000000001</v>
      </c>
      <c r="N62" s="16">
        <v>15.84</v>
      </c>
    </row>
    <row r="63" spans="1:15" ht="15.6">
      <c r="A63" s="43"/>
      <c r="B63" s="44"/>
      <c r="C63" s="47"/>
      <c r="D63" s="15">
        <f>SUM(D55:D62)</f>
        <v>32.830000000000005</v>
      </c>
      <c r="E63" s="15">
        <f t="shared" ref="E63:N63" si="13">SUM(E55:E62)</f>
        <v>31.2</v>
      </c>
      <c r="F63" s="15">
        <f t="shared" si="13"/>
        <v>147.62</v>
      </c>
      <c r="G63" s="15">
        <f t="shared" si="13"/>
        <v>1002.6</v>
      </c>
      <c r="H63" s="15">
        <f t="shared" si="13"/>
        <v>0.84600000000000009</v>
      </c>
      <c r="I63" s="15">
        <f t="shared" si="13"/>
        <v>36.625</v>
      </c>
      <c r="J63" s="15">
        <f t="shared" si="13"/>
        <v>5.7999999999999996E-2</v>
      </c>
      <c r="K63" s="15">
        <f t="shared" si="13"/>
        <v>8.0129999999999999</v>
      </c>
      <c r="L63" s="15">
        <f t="shared" si="13"/>
        <v>275.29000000000002</v>
      </c>
      <c r="M63" s="15">
        <f t="shared" si="13"/>
        <v>488.25000000000006</v>
      </c>
      <c r="N63" s="16">
        <f t="shared" si="13"/>
        <v>131.76</v>
      </c>
      <c r="O63" s="56"/>
    </row>
    <row r="64" spans="1:15" ht="15.6">
      <c r="A64" s="48"/>
      <c r="B64" s="49" t="s">
        <v>31</v>
      </c>
      <c r="C64" s="55"/>
      <c r="D64" s="50">
        <f t="shared" ref="D64:N64" si="14">D63+D53</f>
        <v>41.430000000000007</v>
      </c>
      <c r="E64" s="50">
        <f t="shared" si="14"/>
        <v>51.25</v>
      </c>
      <c r="F64" s="50">
        <f t="shared" si="14"/>
        <v>218.22000000000003</v>
      </c>
      <c r="G64" s="50">
        <f t="shared" si="14"/>
        <v>1499.8500000000001</v>
      </c>
      <c r="H64" s="50">
        <f t="shared" si="14"/>
        <v>1.181</v>
      </c>
      <c r="I64" s="50">
        <f t="shared" si="14"/>
        <v>41.034999999999997</v>
      </c>
      <c r="J64" s="50">
        <f t="shared" si="14"/>
        <v>0.308</v>
      </c>
      <c r="K64" s="50">
        <f t="shared" si="14"/>
        <v>9.3529999999999998</v>
      </c>
      <c r="L64" s="50">
        <f t="shared" si="14"/>
        <v>614.84</v>
      </c>
      <c r="M64" s="50">
        <f t="shared" si="14"/>
        <v>840.35000000000014</v>
      </c>
      <c r="N64" s="76">
        <f t="shared" si="14"/>
        <v>206.92000000000002</v>
      </c>
    </row>
    <row r="65" spans="1:14" s="6" customFormat="1" ht="15.6">
      <c r="A65" s="58"/>
      <c r="B65" s="60"/>
      <c r="C65" s="56" t="s">
        <v>36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ht="15.6">
      <c r="A66" s="6"/>
      <c r="B66" s="38"/>
      <c r="C66" s="57" t="s">
        <v>24</v>
      </c>
      <c r="D66" s="39"/>
      <c r="E66" s="39"/>
      <c r="F66" s="39"/>
      <c r="G66" s="39"/>
      <c r="H66" s="39"/>
      <c r="I66" s="39"/>
      <c r="J66" s="39"/>
      <c r="K66" s="39"/>
      <c r="L66" s="42"/>
      <c r="M66" s="42"/>
      <c r="N66" s="42"/>
    </row>
    <row r="67" spans="1:14" ht="15.6">
      <c r="A67" s="43">
        <v>1</v>
      </c>
      <c r="B67" s="44" t="s">
        <v>96</v>
      </c>
      <c r="C67" s="52" t="s">
        <v>52</v>
      </c>
      <c r="D67" s="15">
        <v>6.78</v>
      </c>
      <c r="E67" s="15">
        <v>8.1999999999999993</v>
      </c>
      <c r="F67" s="15">
        <v>1.1399999999999999</v>
      </c>
      <c r="G67" s="15">
        <f>((D67+F67)*4+(E67*9))</f>
        <v>105.47999999999999</v>
      </c>
      <c r="H67" s="15">
        <v>9.9000000000000005E-2</v>
      </c>
      <c r="I67" s="15"/>
      <c r="J67" s="15"/>
      <c r="K67" s="45"/>
      <c r="L67" s="15">
        <v>3.3</v>
      </c>
      <c r="M67" s="15">
        <v>80.3</v>
      </c>
      <c r="N67" s="16">
        <v>9.35</v>
      </c>
    </row>
    <row r="68" spans="1:14" ht="15.6">
      <c r="A68" s="43">
        <v>2</v>
      </c>
      <c r="B68" s="44" t="s">
        <v>77</v>
      </c>
      <c r="C68" s="47" t="s">
        <v>29</v>
      </c>
      <c r="D68" s="59">
        <v>7.36</v>
      </c>
      <c r="E68" s="59">
        <v>6.3</v>
      </c>
      <c r="F68" s="59">
        <v>36.6</v>
      </c>
      <c r="G68" s="59">
        <f>((D68+F68)*4+(E68*9))</f>
        <v>232.54</v>
      </c>
      <c r="H68" s="59">
        <v>3.5999999999999997E-2</v>
      </c>
      <c r="I68" s="59">
        <v>1.06</v>
      </c>
      <c r="J68" s="59">
        <v>0.02</v>
      </c>
      <c r="K68" s="59">
        <v>0</v>
      </c>
      <c r="L68" s="59">
        <v>45.4</v>
      </c>
      <c r="M68" s="59">
        <v>95.6</v>
      </c>
      <c r="N68" s="62">
        <v>23.8</v>
      </c>
    </row>
    <row r="69" spans="1:14" ht="15.6">
      <c r="A69" s="43">
        <v>3</v>
      </c>
      <c r="B69" s="44" t="s">
        <v>25</v>
      </c>
      <c r="C69" s="47" t="s">
        <v>26</v>
      </c>
      <c r="D69" s="15"/>
      <c r="E69" s="15"/>
      <c r="F69" s="15">
        <v>15.4</v>
      </c>
      <c r="G69" s="15">
        <f>((D69+F69)*4+(E69*9))</f>
        <v>61.6</v>
      </c>
      <c r="H69" s="15">
        <v>0.01</v>
      </c>
      <c r="I69" s="15">
        <v>0.1</v>
      </c>
      <c r="J69" s="15"/>
      <c r="K69" s="45"/>
      <c r="L69" s="15">
        <v>5.25</v>
      </c>
      <c r="M69" s="15">
        <v>8.25</v>
      </c>
      <c r="N69" s="16">
        <v>4.4000000000000004</v>
      </c>
    </row>
    <row r="70" spans="1:14" ht="15.6">
      <c r="A70" s="43"/>
      <c r="B70" s="44"/>
      <c r="C70" s="4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6"/>
    </row>
    <row r="71" spans="1:14" ht="15.6">
      <c r="A71" s="43"/>
      <c r="B71" s="44"/>
      <c r="C71" s="47"/>
      <c r="D71" s="50">
        <f t="shared" ref="D71:N71" si="15">SUM(D67:D70)</f>
        <v>14.14</v>
      </c>
      <c r="E71" s="50">
        <f t="shared" si="15"/>
        <v>14.5</v>
      </c>
      <c r="F71" s="50">
        <f t="shared" si="15"/>
        <v>53.14</v>
      </c>
      <c r="G71" s="50">
        <f t="shared" si="15"/>
        <v>399.62</v>
      </c>
      <c r="H71" s="50">
        <f t="shared" si="15"/>
        <v>0.14500000000000002</v>
      </c>
      <c r="I71" s="50">
        <f t="shared" si="15"/>
        <v>1.1600000000000001</v>
      </c>
      <c r="J71" s="50">
        <f t="shared" si="15"/>
        <v>0.02</v>
      </c>
      <c r="K71" s="50">
        <f t="shared" si="15"/>
        <v>0</v>
      </c>
      <c r="L71" s="50">
        <f t="shared" si="15"/>
        <v>53.949999999999996</v>
      </c>
      <c r="M71" s="50">
        <f t="shared" si="15"/>
        <v>184.14999999999998</v>
      </c>
      <c r="N71" s="76">
        <f t="shared" si="15"/>
        <v>37.549999999999997</v>
      </c>
    </row>
    <row r="72" spans="1:14" ht="15.6">
      <c r="A72" s="43"/>
      <c r="B72" s="44"/>
      <c r="C72" s="69" t="s">
        <v>27</v>
      </c>
      <c r="D72" s="15"/>
      <c r="E72" s="15"/>
      <c r="F72" s="15"/>
      <c r="G72" s="15"/>
      <c r="H72" s="15"/>
      <c r="I72" s="15"/>
      <c r="J72" s="15"/>
      <c r="K72" s="45"/>
      <c r="L72" s="15"/>
      <c r="M72" s="15"/>
      <c r="N72" s="16"/>
    </row>
    <row r="73" spans="1:14" ht="15.6">
      <c r="A73" s="43">
        <v>1</v>
      </c>
      <c r="B73" s="44" t="s">
        <v>53</v>
      </c>
      <c r="C73" s="47" t="s">
        <v>33</v>
      </c>
      <c r="D73" s="59">
        <v>0.22</v>
      </c>
      <c r="E73" s="59">
        <v>0</v>
      </c>
      <c r="F73" s="59">
        <v>0.73</v>
      </c>
      <c r="G73" s="59">
        <f t="shared" ref="G73:G75" si="16">((D73+F73)*4+(E73*9))</f>
        <v>3.8</v>
      </c>
      <c r="H73" s="59">
        <v>0.08</v>
      </c>
      <c r="I73" s="59">
        <v>1.86</v>
      </c>
      <c r="J73" s="59"/>
      <c r="K73" s="63">
        <v>0.02</v>
      </c>
      <c r="L73" s="59">
        <v>6.41</v>
      </c>
      <c r="M73" s="59">
        <v>11.7</v>
      </c>
      <c r="N73" s="62">
        <v>3.9</v>
      </c>
    </row>
    <row r="74" spans="1:14" ht="15.6">
      <c r="A74" s="43">
        <v>2</v>
      </c>
      <c r="B74" s="44" t="s">
        <v>76</v>
      </c>
      <c r="C74" s="47" t="s">
        <v>92</v>
      </c>
      <c r="D74" s="15">
        <v>6.8</v>
      </c>
      <c r="E74" s="15">
        <v>8.1999999999999993</v>
      </c>
      <c r="F74" s="15">
        <v>11.2</v>
      </c>
      <c r="G74" s="15">
        <f t="shared" si="16"/>
        <v>145.80000000000001</v>
      </c>
      <c r="H74" s="15">
        <v>5.1999999999999998E-2</v>
      </c>
      <c r="I74" s="15">
        <v>22.15</v>
      </c>
      <c r="J74" s="15">
        <v>0.06</v>
      </c>
      <c r="K74" s="15">
        <v>2.5</v>
      </c>
      <c r="L74" s="15">
        <v>120</v>
      </c>
      <c r="M74" s="15">
        <v>149</v>
      </c>
      <c r="N74" s="16">
        <v>19.100000000000001</v>
      </c>
    </row>
    <row r="75" spans="1:14" ht="15.6">
      <c r="A75" s="43">
        <v>3</v>
      </c>
      <c r="B75" s="44" t="s">
        <v>86</v>
      </c>
      <c r="C75" s="47" t="s">
        <v>149</v>
      </c>
      <c r="D75" s="15">
        <v>11.65</v>
      </c>
      <c r="E75" s="15">
        <v>15.4</v>
      </c>
      <c r="F75" s="15">
        <v>7.99</v>
      </c>
      <c r="G75" s="15">
        <f t="shared" si="16"/>
        <v>217.16</v>
      </c>
      <c r="H75" s="15">
        <v>0.5</v>
      </c>
      <c r="I75" s="15">
        <v>0.6</v>
      </c>
      <c r="J75" s="15">
        <v>0.01</v>
      </c>
      <c r="K75" s="45">
        <v>1.23</v>
      </c>
      <c r="L75" s="15">
        <v>71</v>
      </c>
      <c r="M75" s="15">
        <v>110</v>
      </c>
      <c r="N75" s="16">
        <v>19.149999999999999</v>
      </c>
    </row>
    <row r="76" spans="1:14" ht="15.6">
      <c r="A76" s="43">
        <v>7</v>
      </c>
      <c r="B76" s="44" t="s">
        <v>42</v>
      </c>
      <c r="C76" s="47" t="s">
        <v>26</v>
      </c>
      <c r="D76" s="59">
        <v>0.23</v>
      </c>
      <c r="E76" s="59"/>
      <c r="F76" s="59">
        <v>30.7</v>
      </c>
      <c r="G76" s="59">
        <f>((D76+F76)*4+(E76*9))</f>
        <v>123.72</v>
      </c>
      <c r="H76" s="59">
        <v>0.1</v>
      </c>
      <c r="I76" s="59">
        <v>0.3</v>
      </c>
      <c r="J76" s="59">
        <v>7.0000000000000007E-2</v>
      </c>
      <c r="K76" s="63">
        <v>0.05</v>
      </c>
      <c r="L76" s="59">
        <v>8.3000000000000007</v>
      </c>
      <c r="M76" s="59">
        <v>8.3000000000000007</v>
      </c>
      <c r="N76" s="62">
        <v>10.199999999999999</v>
      </c>
    </row>
    <row r="77" spans="1:14" ht="15.6">
      <c r="A77" s="43">
        <v>6</v>
      </c>
      <c r="B77" s="44" t="s">
        <v>30</v>
      </c>
      <c r="C77" s="47" t="s">
        <v>33</v>
      </c>
      <c r="D77" s="15">
        <v>3.3</v>
      </c>
      <c r="E77" s="15">
        <v>0</v>
      </c>
      <c r="F77" s="15">
        <v>22.5</v>
      </c>
      <c r="G77" s="15">
        <f t="shared" ref="G77" si="17">((D77+F77)*4+(E77*9))</f>
        <v>103.2</v>
      </c>
      <c r="H77" s="15">
        <v>4.4999999999999998E-2</v>
      </c>
      <c r="I77" s="15"/>
      <c r="J77" s="15"/>
      <c r="K77" s="15">
        <v>1.0149999999999999</v>
      </c>
      <c r="L77" s="15">
        <v>16.649999999999999</v>
      </c>
      <c r="M77" s="15">
        <v>31.95</v>
      </c>
      <c r="N77" s="16">
        <v>9.9</v>
      </c>
    </row>
    <row r="78" spans="1:14" ht="15.6">
      <c r="A78" s="43"/>
      <c r="B78" s="44" t="s">
        <v>97</v>
      </c>
      <c r="C78" s="47" t="s">
        <v>72</v>
      </c>
      <c r="D78" s="59">
        <v>7.36</v>
      </c>
      <c r="E78" s="59">
        <v>6.3</v>
      </c>
      <c r="F78" s="59">
        <v>36.6</v>
      </c>
      <c r="G78" s="59">
        <f>((D78+F78)*4+(E78*9))</f>
        <v>232.54</v>
      </c>
      <c r="H78" s="59">
        <v>3.5999999999999997E-2</v>
      </c>
      <c r="I78" s="59">
        <v>1.06</v>
      </c>
      <c r="J78" s="59">
        <v>0.02</v>
      </c>
      <c r="K78" s="59">
        <v>0</v>
      </c>
      <c r="L78" s="59">
        <v>45.4</v>
      </c>
      <c r="M78" s="59">
        <v>95.6</v>
      </c>
      <c r="N78" s="62">
        <v>23.8</v>
      </c>
    </row>
    <row r="79" spans="1:14" ht="15.6">
      <c r="A79" s="43">
        <v>6</v>
      </c>
      <c r="B79" s="44" t="s">
        <v>81</v>
      </c>
      <c r="C79" s="47" t="s">
        <v>88</v>
      </c>
      <c r="D79" s="15">
        <v>0.7</v>
      </c>
      <c r="E79" s="15">
        <v>0</v>
      </c>
      <c r="F79" s="15">
        <v>17.25</v>
      </c>
      <c r="G79" s="15">
        <f>((D79+F79)*4)+(E79*9)</f>
        <v>71.8</v>
      </c>
      <c r="H79" s="15">
        <v>0.05</v>
      </c>
      <c r="I79" s="15">
        <v>17.600000000000001</v>
      </c>
      <c r="J79" s="15">
        <v>0</v>
      </c>
      <c r="K79" s="15">
        <v>1.056</v>
      </c>
      <c r="L79" s="15">
        <v>28.16</v>
      </c>
      <c r="M79" s="15">
        <v>19.600000000000001</v>
      </c>
      <c r="N79" s="16">
        <v>15.84</v>
      </c>
    </row>
    <row r="80" spans="1:14" ht="15.6">
      <c r="A80" s="43"/>
      <c r="B80" s="44"/>
      <c r="C80" s="47"/>
      <c r="D80" s="15">
        <f t="shared" ref="D80:N80" si="18">SUM(D73:D79)</f>
        <v>30.26</v>
      </c>
      <c r="E80" s="15">
        <f t="shared" si="18"/>
        <v>29.900000000000002</v>
      </c>
      <c r="F80" s="15">
        <f t="shared" si="18"/>
        <v>126.97</v>
      </c>
      <c r="G80" s="15">
        <f t="shared" si="18"/>
        <v>898.02</v>
      </c>
      <c r="H80" s="15">
        <f t="shared" si="18"/>
        <v>0.8630000000000001</v>
      </c>
      <c r="I80" s="15">
        <f t="shared" si="18"/>
        <v>43.57</v>
      </c>
      <c r="J80" s="15">
        <f t="shared" si="18"/>
        <v>0.16</v>
      </c>
      <c r="K80" s="15">
        <f t="shared" si="18"/>
        <v>5.8709999999999996</v>
      </c>
      <c r="L80" s="15">
        <f t="shared" si="18"/>
        <v>295.92</v>
      </c>
      <c r="M80" s="15">
        <f t="shared" si="18"/>
        <v>426.15</v>
      </c>
      <c r="N80" s="16">
        <f t="shared" si="18"/>
        <v>101.89</v>
      </c>
    </row>
    <row r="81" spans="1:14" ht="15.6">
      <c r="A81" s="48"/>
      <c r="B81" s="49" t="s">
        <v>31</v>
      </c>
      <c r="C81" s="55"/>
      <c r="D81" s="50">
        <f t="shared" ref="D81:N81" si="19">D80+D71</f>
        <v>44.400000000000006</v>
      </c>
      <c r="E81" s="50">
        <f t="shared" si="19"/>
        <v>44.400000000000006</v>
      </c>
      <c r="F81" s="50">
        <f t="shared" si="19"/>
        <v>180.11</v>
      </c>
      <c r="G81" s="50">
        <f t="shared" si="19"/>
        <v>1297.6399999999999</v>
      </c>
      <c r="H81" s="50">
        <f t="shared" si="19"/>
        <v>1.008</v>
      </c>
      <c r="I81" s="50">
        <f t="shared" si="19"/>
        <v>44.730000000000004</v>
      </c>
      <c r="J81" s="50">
        <f t="shared" si="19"/>
        <v>0.18</v>
      </c>
      <c r="K81" s="50">
        <f t="shared" si="19"/>
        <v>5.8709999999999996</v>
      </c>
      <c r="L81" s="50">
        <f t="shared" si="19"/>
        <v>349.87</v>
      </c>
      <c r="M81" s="50">
        <f t="shared" si="19"/>
        <v>610.29999999999995</v>
      </c>
      <c r="N81" s="76">
        <f t="shared" si="19"/>
        <v>139.44</v>
      </c>
    </row>
    <row r="82" spans="1:14" s="6" customFormat="1" ht="15.6">
      <c r="B82" s="38"/>
      <c r="C82" s="57" t="s">
        <v>37</v>
      </c>
      <c r="D82" s="39"/>
      <c r="E82" s="39"/>
      <c r="F82" s="39"/>
      <c r="G82" s="39"/>
      <c r="H82" s="8"/>
      <c r="I82" s="3"/>
      <c r="J82" s="3"/>
      <c r="K82" s="41"/>
      <c r="L82" s="8"/>
      <c r="M82" s="8"/>
      <c r="N82" s="8"/>
    </row>
    <row r="83" spans="1:14" ht="15.6">
      <c r="A83" s="6"/>
      <c r="B83" s="38"/>
      <c r="C83" s="57" t="s">
        <v>24</v>
      </c>
      <c r="D83" s="39"/>
      <c r="E83" s="39"/>
      <c r="F83" s="39"/>
      <c r="G83" s="39"/>
      <c r="H83" s="39"/>
      <c r="I83" s="39"/>
      <c r="J83" s="39"/>
      <c r="K83" s="39"/>
      <c r="L83" s="42"/>
      <c r="M83" s="42"/>
      <c r="N83" s="42"/>
    </row>
    <row r="84" spans="1:14" ht="15.6">
      <c r="A84" s="43">
        <v>1</v>
      </c>
      <c r="B84" s="44" t="s">
        <v>98</v>
      </c>
      <c r="C84" s="47" t="s">
        <v>85</v>
      </c>
      <c r="D84" s="15">
        <v>4.8</v>
      </c>
      <c r="E84" s="15">
        <v>5</v>
      </c>
      <c r="F84" s="15">
        <v>30.6</v>
      </c>
      <c r="G84" s="15">
        <f t="shared" ref="G84:G86" si="20">((D84+F84)*4+(E84*9))</f>
        <v>186.6</v>
      </c>
      <c r="H84" s="15">
        <v>1.4999999999999999E-2</v>
      </c>
      <c r="I84" s="15">
        <v>0.85</v>
      </c>
      <c r="J84" s="15">
        <v>1.7999999999999999E-2</v>
      </c>
      <c r="K84" s="45">
        <v>0.79</v>
      </c>
      <c r="L84" s="15">
        <v>77</v>
      </c>
      <c r="M84" s="15">
        <v>132</v>
      </c>
      <c r="N84" s="16">
        <v>24</v>
      </c>
    </row>
    <row r="85" spans="1:14" s="6" customFormat="1" ht="15.6">
      <c r="A85" s="43">
        <v>2</v>
      </c>
      <c r="B85" s="44" t="s">
        <v>61</v>
      </c>
      <c r="C85" s="47" t="s">
        <v>41</v>
      </c>
      <c r="D85" s="15">
        <v>1.68</v>
      </c>
      <c r="E85" s="15">
        <v>3.18</v>
      </c>
      <c r="F85" s="15">
        <v>43.8</v>
      </c>
      <c r="G85" s="15">
        <f t="shared" si="20"/>
        <v>210.54</v>
      </c>
      <c r="H85" s="15">
        <v>3.7999999999999999E-2</v>
      </c>
      <c r="I85" s="15">
        <v>1.27</v>
      </c>
      <c r="J85" s="15">
        <v>0.01</v>
      </c>
      <c r="K85" s="45">
        <v>0</v>
      </c>
      <c r="L85" s="15">
        <v>19.2</v>
      </c>
      <c r="M85" s="15">
        <v>70.400000000000006</v>
      </c>
      <c r="N85" s="16">
        <v>25.1</v>
      </c>
    </row>
    <row r="86" spans="1:14" ht="15.6">
      <c r="A86" s="43">
        <v>4</v>
      </c>
      <c r="B86" s="44" t="s">
        <v>25</v>
      </c>
      <c r="C86" s="47" t="s">
        <v>26</v>
      </c>
      <c r="D86" s="15"/>
      <c r="E86" s="15"/>
      <c r="F86" s="15">
        <v>15.4</v>
      </c>
      <c r="G86" s="15">
        <f t="shared" si="20"/>
        <v>61.6</v>
      </c>
      <c r="H86" s="15">
        <v>0.01</v>
      </c>
      <c r="I86" s="15">
        <v>0.1</v>
      </c>
      <c r="J86" s="15"/>
      <c r="K86" s="45"/>
      <c r="L86" s="15">
        <v>5.25</v>
      </c>
      <c r="M86" s="15">
        <v>8.25</v>
      </c>
      <c r="N86" s="16">
        <v>4.4000000000000004</v>
      </c>
    </row>
    <row r="87" spans="1:14" ht="15.6">
      <c r="A87" s="43"/>
      <c r="B87" s="44"/>
      <c r="C87" s="47"/>
      <c r="D87" s="15">
        <f t="shared" ref="D87:N87" si="21">SUM(D84:D86)</f>
        <v>6.4799999999999995</v>
      </c>
      <c r="E87" s="15">
        <f t="shared" si="21"/>
        <v>8.18</v>
      </c>
      <c r="F87" s="15">
        <f t="shared" si="21"/>
        <v>89.800000000000011</v>
      </c>
      <c r="G87" s="15">
        <f t="shared" si="21"/>
        <v>458.74</v>
      </c>
      <c r="H87" s="15">
        <f t="shared" si="21"/>
        <v>6.3E-2</v>
      </c>
      <c r="I87" s="15">
        <f t="shared" si="21"/>
        <v>2.2200000000000002</v>
      </c>
      <c r="J87" s="15">
        <f t="shared" si="21"/>
        <v>2.7999999999999997E-2</v>
      </c>
      <c r="K87" s="15">
        <f t="shared" si="21"/>
        <v>0.79</v>
      </c>
      <c r="L87" s="15">
        <f t="shared" si="21"/>
        <v>101.45</v>
      </c>
      <c r="M87" s="15">
        <f t="shared" si="21"/>
        <v>210.65</v>
      </c>
      <c r="N87" s="16">
        <f t="shared" si="21"/>
        <v>53.5</v>
      </c>
    </row>
    <row r="88" spans="1:14" ht="15.6">
      <c r="A88" s="43"/>
      <c r="B88" s="44"/>
      <c r="C88" s="69" t="s">
        <v>27</v>
      </c>
      <c r="D88" s="15"/>
      <c r="E88" s="15"/>
      <c r="F88" s="15"/>
      <c r="G88" s="15"/>
      <c r="H88" s="15"/>
      <c r="I88" s="15"/>
      <c r="J88" s="15"/>
      <c r="K88" s="45"/>
      <c r="L88" s="15"/>
      <c r="M88" s="15"/>
      <c r="N88" s="16"/>
    </row>
    <row r="89" spans="1:14" ht="15.6">
      <c r="A89" s="43">
        <v>1</v>
      </c>
      <c r="B89" s="44" t="s">
        <v>63</v>
      </c>
      <c r="C89" s="47" t="s">
        <v>92</v>
      </c>
      <c r="D89" s="15">
        <v>6.6</v>
      </c>
      <c r="E89" s="15">
        <v>5.4</v>
      </c>
      <c r="F89" s="15">
        <v>10.8</v>
      </c>
      <c r="G89" s="15">
        <f t="shared" ref="G89:G92" si="22">((D89+F89)*4+(E89*9))</f>
        <v>118.19999999999999</v>
      </c>
      <c r="H89" s="15">
        <v>0.03</v>
      </c>
      <c r="I89" s="15">
        <v>7.5</v>
      </c>
      <c r="J89" s="15">
        <v>2.8000000000000001E-2</v>
      </c>
      <c r="K89" s="53">
        <v>6.02</v>
      </c>
      <c r="L89" s="15">
        <v>100</v>
      </c>
      <c r="M89" s="15">
        <v>82</v>
      </c>
      <c r="N89" s="16">
        <v>11.3</v>
      </c>
    </row>
    <row r="90" spans="1:14" ht="15.6">
      <c r="A90" s="43">
        <v>2</v>
      </c>
      <c r="B90" s="44" t="s">
        <v>104</v>
      </c>
      <c r="C90" s="47" t="s">
        <v>150</v>
      </c>
      <c r="D90" s="15">
        <v>10.9</v>
      </c>
      <c r="E90" s="15">
        <v>15</v>
      </c>
      <c r="F90" s="15">
        <v>0.42</v>
      </c>
      <c r="G90" s="15">
        <f t="shared" si="22"/>
        <v>180.28</v>
      </c>
      <c r="H90" s="15">
        <v>4.2000000000000003E-2</v>
      </c>
      <c r="I90" s="15">
        <v>1.08</v>
      </c>
      <c r="J90" s="15">
        <v>0.04</v>
      </c>
      <c r="K90" s="53">
        <v>0.12</v>
      </c>
      <c r="L90" s="15">
        <v>10.199999999999999</v>
      </c>
      <c r="M90" s="15">
        <v>136.80000000000001</v>
      </c>
      <c r="N90" s="16">
        <v>16.2</v>
      </c>
    </row>
    <row r="91" spans="1:14" ht="15.6">
      <c r="A91" s="43">
        <v>3</v>
      </c>
      <c r="B91" s="44" t="s">
        <v>100</v>
      </c>
      <c r="C91" s="47" t="s">
        <v>150</v>
      </c>
      <c r="D91" s="15">
        <v>6.2</v>
      </c>
      <c r="E91" s="15">
        <v>2.2000000000000002</v>
      </c>
      <c r="F91" s="15">
        <v>30</v>
      </c>
      <c r="G91" s="15">
        <f t="shared" si="22"/>
        <v>164.60000000000002</v>
      </c>
      <c r="H91" s="15">
        <v>0.158</v>
      </c>
      <c r="I91" s="15">
        <v>26.35</v>
      </c>
      <c r="J91" s="15">
        <v>0.09</v>
      </c>
      <c r="K91" s="45">
        <v>0.28000000000000003</v>
      </c>
      <c r="L91" s="15">
        <v>37.5</v>
      </c>
      <c r="M91" s="15">
        <v>95.8</v>
      </c>
      <c r="N91" s="75">
        <v>30.3</v>
      </c>
    </row>
    <row r="92" spans="1:14" ht="15.6">
      <c r="A92" s="43">
        <v>4</v>
      </c>
      <c r="B92" s="44" t="s">
        <v>25</v>
      </c>
      <c r="C92" s="47" t="s">
        <v>26</v>
      </c>
      <c r="D92" s="15"/>
      <c r="E92" s="15"/>
      <c r="F92" s="15">
        <v>15.4</v>
      </c>
      <c r="G92" s="15">
        <f t="shared" si="22"/>
        <v>61.6</v>
      </c>
      <c r="H92" s="15">
        <v>0.01</v>
      </c>
      <c r="I92" s="15">
        <v>0.1</v>
      </c>
      <c r="J92" s="15"/>
      <c r="K92" s="45"/>
      <c r="L92" s="15">
        <v>5.25</v>
      </c>
      <c r="M92" s="15">
        <v>8.25</v>
      </c>
      <c r="N92" s="16">
        <v>4.4000000000000004</v>
      </c>
    </row>
    <row r="93" spans="1:14" ht="15.6">
      <c r="A93" s="43">
        <v>6</v>
      </c>
      <c r="B93" s="44" t="s">
        <v>30</v>
      </c>
      <c r="C93" s="47" t="s">
        <v>33</v>
      </c>
      <c r="D93" s="15">
        <v>3.3</v>
      </c>
      <c r="E93" s="15">
        <v>0</v>
      </c>
      <c r="F93" s="15">
        <v>22.5</v>
      </c>
      <c r="G93" s="15">
        <f>((D93+F93)*4+(E93*9))</f>
        <v>103.2</v>
      </c>
      <c r="H93" s="15">
        <v>4.4999999999999998E-2</v>
      </c>
      <c r="I93" s="15"/>
      <c r="J93" s="15"/>
      <c r="K93" s="15">
        <v>1.0149999999999999</v>
      </c>
      <c r="L93" s="15">
        <v>16.649999999999999</v>
      </c>
      <c r="M93" s="15">
        <v>31.95</v>
      </c>
      <c r="N93" s="16">
        <v>9.9</v>
      </c>
    </row>
    <row r="94" spans="1:14" s="6" customFormat="1" ht="15.6">
      <c r="A94" s="43">
        <v>2</v>
      </c>
      <c r="B94" s="44" t="s">
        <v>102</v>
      </c>
      <c r="C94" s="47" t="s">
        <v>103</v>
      </c>
      <c r="D94" s="15">
        <v>1.68</v>
      </c>
      <c r="E94" s="15">
        <v>3.18</v>
      </c>
      <c r="F94" s="15">
        <v>43.8</v>
      </c>
      <c r="G94" s="15">
        <f t="shared" ref="G94" si="23">((D94+F94)*4+(E94*9))</f>
        <v>210.54</v>
      </c>
      <c r="H94" s="15">
        <v>3.7999999999999999E-2</v>
      </c>
      <c r="I94" s="15">
        <v>1.27</v>
      </c>
      <c r="J94" s="15">
        <v>0.01</v>
      </c>
      <c r="K94" s="45">
        <v>0</v>
      </c>
      <c r="L94" s="15">
        <v>19.2</v>
      </c>
      <c r="M94" s="15">
        <v>70.400000000000006</v>
      </c>
      <c r="N94" s="16">
        <v>25.1</v>
      </c>
    </row>
    <row r="95" spans="1:14" ht="15.6">
      <c r="A95" s="43"/>
      <c r="B95" s="44"/>
      <c r="C95" s="47"/>
      <c r="D95" s="15">
        <f t="shared" ref="D95:N95" si="24">SUM(D89:D93)</f>
        <v>27</v>
      </c>
      <c r="E95" s="15">
        <f t="shared" si="24"/>
        <v>22.599999999999998</v>
      </c>
      <c r="F95" s="15">
        <f t="shared" si="24"/>
        <v>79.12</v>
      </c>
      <c r="G95" s="15">
        <f t="shared" si="24"/>
        <v>627.88000000000011</v>
      </c>
      <c r="H95" s="15">
        <f t="shared" si="24"/>
        <v>0.28500000000000003</v>
      </c>
      <c r="I95" s="15">
        <f t="shared" si="24"/>
        <v>35.03</v>
      </c>
      <c r="J95" s="15">
        <f t="shared" si="24"/>
        <v>0.158</v>
      </c>
      <c r="K95" s="15">
        <f t="shared" si="24"/>
        <v>7.4349999999999996</v>
      </c>
      <c r="L95" s="15">
        <f t="shared" si="24"/>
        <v>169.6</v>
      </c>
      <c r="M95" s="15">
        <f t="shared" si="24"/>
        <v>354.8</v>
      </c>
      <c r="N95" s="16">
        <f t="shared" si="24"/>
        <v>72.099999999999994</v>
      </c>
    </row>
    <row r="96" spans="1:14" ht="15.6">
      <c r="A96" s="48"/>
      <c r="B96" s="49" t="s">
        <v>31</v>
      </c>
      <c r="C96" s="69"/>
      <c r="D96" s="50">
        <f t="shared" ref="D96:N96" si="25">D95+D87</f>
        <v>33.479999999999997</v>
      </c>
      <c r="E96" s="50">
        <f t="shared" si="25"/>
        <v>30.779999999999998</v>
      </c>
      <c r="F96" s="50">
        <f t="shared" si="25"/>
        <v>168.92000000000002</v>
      </c>
      <c r="G96" s="50">
        <f t="shared" si="25"/>
        <v>1086.6200000000001</v>
      </c>
      <c r="H96" s="50">
        <f t="shared" si="25"/>
        <v>0.34800000000000003</v>
      </c>
      <c r="I96" s="50">
        <f t="shared" si="25"/>
        <v>37.25</v>
      </c>
      <c r="J96" s="50">
        <f t="shared" si="25"/>
        <v>0.186</v>
      </c>
      <c r="K96" s="50">
        <f t="shared" si="25"/>
        <v>8.2249999999999996</v>
      </c>
      <c r="L96" s="50">
        <f t="shared" si="25"/>
        <v>271.05</v>
      </c>
      <c r="M96" s="50">
        <f t="shared" si="25"/>
        <v>565.45000000000005</v>
      </c>
      <c r="N96" s="76">
        <f t="shared" si="25"/>
        <v>125.6</v>
      </c>
    </row>
    <row r="97" spans="1:14" ht="15.6">
      <c r="A97" s="58"/>
      <c r="B97" s="60"/>
      <c r="C97" s="7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ht="16.2" thickBot="1">
      <c r="D98" s="61" t="s">
        <v>105</v>
      </c>
      <c r="E98" s="61"/>
      <c r="F98" s="61"/>
      <c r="G98" s="61"/>
      <c r="H98" s="61"/>
      <c r="I98" s="61"/>
      <c r="J98" s="61"/>
      <c r="K98" s="78"/>
      <c r="L98" s="79"/>
      <c r="M98" s="79"/>
      <c r="N98" s="79"/>
    </row>
    <row r="99" spans="1:14" ht="15.6">
      <c r="A99" s="10" t="s">
        <v>2</v>
      </c>
      <c r="B99" s="11" t="s">
        <v>3</v>
      </c>
      <c r="C99" s="65" t="s">
        <v>4</v>
      </c>
      <c r="D99" s="80" t="s">
        <v>5</v>
      </c>
      <c r="E99" s="81"/>
      <c r="F99" s="82"/>
      <c r="G99" s="59" t="s">
        <v>6</v>
      </c>
      <c r="H99" s="62" t="s">
        <v>7</v>
      </c>
      <c r="I99" s="83"/>
      <c r="J99" s="83"/>
      <c r="K99" s="84"/>
      <c r="L99" s="80" t="s">
        <v>8</v>
      </c>
      <c r="M99" s="81"/>
      <c r="N99" s="81"/>
    </row>
    <row r="100" spans="1:14" ht="15.6">
      <c r="A100" s="20"/>
      <c r="B100" s="21"/>
      <c r="C100" s="66"/>
      <c r="D100" s="85" t="s">
        <v>9</v>
      </c>
      <c r="E100" s="79"/>
      <c r="F100" s="86"/>
      <c r="G100" s="59" t="s">
        <v>10</v>
      </c>
      <c r="H100" s="87"/>
      <c r="I100" s="88"/>
      <c r="J100" s="88"/>
      <c r="K100" s="89"/>
      <c r="L100" s="87" t="s">
        <v>9</v>
      </c>
      <c r="M100" s="88"/>
      <c r="N100" s="88"/>
    </row>
    <row r="101" spans="1:14" ht="16.2" thickBot="1">
      <c r="A101" s="27"/>
      <c r="B101" s="28" t="s">
        <v>11</v>
      </c>
      <c r="C101" s="67"/>
      <c r="D101" s="59" t="s">
        <v>12</v>
      </c>
      <c r="E101" s="59" t="s">
        <v>13</v>
      </c>
      <c r="F101" s="59" t="s">
        <v>14</v>
      </c>
      <c r="G101" s="62" t="s">
        <v>15</v>
      </c>
      <c r="H101" s="59" t="s">
        <v>16</v>
      </c>
      <c r="I101" s="59" t="s">
        <v>17</v>
      </c>
      <c r="J101" s="59" t="s">
        <v>18</v>
      </c>
      <c r="K101" s="90" t="s">
        <v>19</v>
      </c>
      <c r="L101" s="90" t="s">
        <v>20</v>
      </c>
      <c r="M101" s="90" t="s">
        <v>21</v>
      </c>
      <c r="N101" s="80" t="s">
        <v>22</v>
      </c>
    </row>
    <row r="102" spans="1:14" ht="16.2" thickBot="1">
      <c r="A102" s="30">
        <v>1</v>
      </c>
      <c r="B102" s="31">
        <v>2</v>
      </c>
      <c r="C102" s="68">
        <v>3</v>
      </c>
      <c r="D102" s="91">
        <v>4</v>
      </c>
      <c r="E102" s="92">
        <v>5</v>
      </c>
      <c r="F102" s="91">
        <v>6</v>
      </c>
      <c r="G102" s="91">
        <v>7</v>
      </c>
      <c r="H102" s="92">
        <v>8</v>
      </c>
      <c r="I102" s="91">
        <v>9</v>
      </c>
      <c r="J102" s="93">
        <v>10</v>
      </c>
      <c r="K102" s="94">
        <v>11</v>
      </c>
      <c r="L102" s="95">
        <v>12</v>
      </c>
      <c r="M102" s="95">
        <v>13</v>
      </c>
      <c r="N102" s="96">
        <v>14</v>
      </c>
    </row>
    <row r="103" spans="1:14" ht="15.6">
      <c r="A103" s="6"/>
      <c r="B103" s="38"/>
      <c r="C103" s="57" t="s">
        <v>23</v>
      </c>
      <c r="D103" s="97"/>
      <c r="E103" s="97"/>
      <c r="F103" s="98"/>
      <c r="G103" s="97"/>
      <c r="H103" s="97"/>
      <c r="I103" s="97"/>
      <c r="J103" s="97"/>
      <c r="K103" s="78"/>
      <c r="L103" s="99"/>
      <c r="M103" s="99"/>
      <c r="N103" s="99"/>
    </row>
    <row r="104" spans="1:14" ht="15.6">
      <c r="A104" s="6"/>
      <c r="B104" s="38"/>
      <c r="C104" s="57" t="s">
        <v>24</v>
      </c>
      <c r="D104" s="97"/>
      <c r="E104" s="97"/>
      <c r="F104" s="97"/>
      <c r="G104" s="97"/>
      <c r="H104" s="97"/>
      <c r="I104" s="97"/>
      <c r="J104" s="97"/>
      <c r="K104" s="78"/>
      <c r="L104" s="99"/>
      <c r="M104" s="99"/>
      <c r="N104" s="99"/>
    </row>
    <row r="105" spans="1:14" ht="15.6">
      <c r="A105" s="43">
        <v>1</v>
      </c>
      <c r="B105" s="44" t="s">
        <v>106</v>
      </c>
      <c r="C105" s="47" t="s">
        <v>132</v>
      </c>
      <c r="D105" s="59">
        <v>4.5999999999999996</v>
      </c>
      <c r="E105" s="59">
        <v>6.9</v>
      </c>
      <c r="F105" s="59">
        <v>25</v>
      </c>
      <c r="G105" s="59">
        <f t="shared" ref="G105" si="26">((D105+F105)*4+(E105*9))</f>
        <v>180.5</v>
      </c>
      <c r="H105" s="59">
        <v>0.3</v>
      </c>
      <c r="I105" s="59">
        <v>3.51</v>
      </c>
      <c r="J105" s="59">
        <v>0.09</v>
      </c>
      <c r="K105" s="63">
        <v>1.01</v>
      </c>
      <c r="L105" s="59">
        <v>322</v>
      </c>
      <c r="M105" s="59">
        <v>298</v>
      </c>
      <c r="N105" s="62">
        <v>54.7</v>
      </c>
    </row>
    <row r="106" spans="1:14" ht="15.6">
      <c r="A106" s="43">
        <v>2</v>
      </c>
      <c r="B106" s="44" t="s">
        <v>74</v>
      </c>
      <c r="C106" s="47" t="s">
        <v>147</v>
      </c>
      <c r="D106" s="15">
        <v>4</v>
      </c>
      <c r="E106" s="15">
        <v>13.15</v>
      </c>
      <c r="F106" s="15">
        <v>30.2</v>
      </c>
      <c r="G106" s="15">
        <f>((D106+F106)*4+(E106*9))</f>
        <v>255.15000000000003</v>
      </c>
      <c r="H106" s="15">
        <v>2.5000000000000001E-2</v>
      </c>
      <c r="I106" s="15">
        <v>0.8</v>
      </c>
      <c r="J106" s="15">
        <v>0.16</v>
      </c>
      <c r="K106" s="45">
        <v>0.33</v>
      </c>
      <c r="L106" s="15">
        <v>12.3</v>
      </c>
      <c r="M106" s="15">
        <v>45.85</v>
      </c>
      <c r="N106" s="16">
        <v>16.059999999999999</v>
      </c>
    </row>
    <row r="107" spans="1:14" ht="15.6">
      <c r="A107" s="43">
        <v>3</v>
      </c>
      <c r="B107" s="44" t="s">
        <v>25</v>
      </c>
      <c r="C107" s="47" t="s">
        <v>26</v>
      </c>
      <c r="D107" s="15"/>
      <c r="E107" s="15"/>
      <c r="F107" s="15">
        <v>15.4</v>
      </c>
      <c r="G107" s="15">
        <f t="shared" ref="G107" si="27">((D107+F107)*4+(E107*9))</f>
        <v>61.6</v>
      </c>
      <c r="H107" s="15">
        <v>0.01</v>
      </c>
      <c r="I107" s="15">
        <v>0.1</v>
      </c>
      <c r="J107" s="15"/>
      <c r="K107" s="45"/>
      <c r="L107" s="15">
        <v>5.25</v>
      </c>
      <c r="M107" s="15">
        <v>8.25</v>
      </c>
      <c r="N107" s="16">
        <v>4.4000000000000004</v>
      </c>
    </row>
    <row r="108" spans="1:14" ht="15.6">
      <c r="A108" s="43"/>
      <c r="B108" s="44" t="s">
        <v>107</v>
      </c>
      <c r="C108" s="47"/>
      <c r="D108" s="59">
        <f t="shared" ref="D108:N108" si="28">SUM(D105:D107)</f>
        <v>8.6</v>
      </c>
      <c r="E108" s="59">
        <f t="shared" si="28"/>
        <v>20.05</v>
      </c>
      <c r="F108" s="59">
        <f t="shared" si="28"/>
        <v>70.600000000000009</v>
      </c>
      <c r="G108" s="59">
        <f t="shared" si="28"/>
        <v>497.25000000000006</v>
      </c>
      <c r="H108" s="59">
        <f t="shared" si="28"/>
        <v>0.33500000000000002</v>
      </c>
      <c r="I108" s="59">
        <f t="shared" si="28"/>
        <v>4.4099999999999993</v>
      </c>
      <c r="J108" s="59">
        <f t="shared" si="28"/>
        <v>0.25</v>
      </c>
      <c r="K108" s="59">
        <f t="shared" si="28"/>
        <v>1.34</v>
      </c>
      <c r="L108" s="59">
        <f t="shared" si="28"/>
        <v>339.55</v>
      </c>
      <c r="M108" s="59">
        <f t="shared" si="28"/>
        <v>352.1</v>
      </c>
      <c r="N108" s="62">
        <f t="shared" si="28"/>
        <v>75.160000000000011</v>
      </c>
    </row>
    <row r="109" spans="1:14" ht="15.6">
      <c r="A109" s="43"/>
      <c r="B109" s="44"/>
      <c r="C109" s="69" t="s">
        <v>27</v>
      </c>
      <c r="D109" s="100"/>
      <c r="E109" s="59"/>
      <c r="F109" s="59"/>
      <c r="G109" s="59"/>
      <c r="H109" s="59"/>
      <c r="I109" s="59"/>
      <c r="J109" s="59"/>
      <c r="K109" s="63"/>
      <c r="L109" s="59"/>
      <c r="M109" s="59"/>
      <c r="N109" s="62"/>
    </row>
    <row r="110" spans="1:14" ht="15.6">
      <c r="A110" s="43">
        <v>1</v>
      </c>
      <c r="B110" s="44" t="s">
        <v>127</v>
      </c>
      <c r="C110" s="47" t="s">
        <v>33</v>
      </c>
      <c r="D110" s="59">
        <v>0.22</v>
      </c>
      <c r="E110" s="59">
        <v>0</v>
      </c>
      <c r="F110" s="59">
        <v>0.73</v>
      </c>
      <c r="G110" s="59">
        <f t="shared" ref="G110:G115" si="29">((D110+F110)*4+(E110*9))</f>
        <v>3.8</v>
      </c>
      <c r="H110" s="59">
        <v>0.08</v>
      </c>
      <c r="I110" s="59">
        <v>1.86</v>
      </c>
      <c r="J110" s="59"/>
      <c r="K110" s="63">
        <v>0.02</v>
      </c>
      <c r="L110" s="59">
        <v>6.41</v>
      </c>
      <c r="M110" s="59">
        <v>11.7</v>
      </c>
      <c r="N110" s="62">
        <v>3.9</v>
      </c>
    </row>
    <row r="111" spans="1:14" ht="15.6">
      <c r="A111" s="43">
        <v>2</v>
      </c>
      <c r="B111" s="44" t="s">
        <v>108</v>
      </c>
      <c r="C111" s="47" t="s">
        <v>92</v>
      </c>
      <c r="D111" s="59">
        <v>3.21</v>
      </c>
      <c r="E111" s="59">
        <v>6.97</v>
      </c>
      <c r="F111" s="59">
        <v>16.3</v>
      </c>
      <c r="G111" s="59">
        <f t="shared" si="29"/>
        <v>140.77000000000001</v>
      </c>
      <c r="H111" s="59">
        <v>0.09</v>
      </c>
      <c r="I111" s="59">
        <v>13.22</v>
      </c>
      <c r="J111" s="59">
        <v>0.02</v>
      </c>
      <c r="K111" s="63">
        <v>0.76</v>
      </c>
      <c r="L111" s="59">
        <v>28.87</v>
      </c>
      <c r="M111" s="59">
        <v>60.93</v>
      </c>
      <c r="N111" s="62">
        <v>18.89</v>
      </c>
    </row>
    <row r="112" spans="1:14" ht="15.6">
      <c r="A112" s="43">
        <v>3</v>
      </c>
      <c r="B112" s="44" t="s">
        <v>109</v>
      </c>
      <c r="C112" s="47" t="s">
        <v>57</v>
      </c>
      <c r="D112" s="59">
        <v>10.9</v>
      </c>
      <c r="E112" s="59">
        <v>15</v>
      </c>
      <c r="F112" s="59">
        <v>0.42</v>
      </c>
      <c r="G112" s="59">
        <f t="shared" si="29"/>
        <v>180.28</v>
      </c>
      <c r="H112" s="59">
        <v>0.5</v>
      </c>
      <c r="I112" s="59">
        <v>0.6</v>
      </c>
      <c r="J112" s="59">
        <v>0.01</v>
      </c>
      <c r="K112" s="63">
        <v>1.23</v>
      </c>
      <c r="L112" s="59">
        <v>71</v>
      </c>
      <c r="M112" s="59">
        <v>110</v>
      </c>
      <c r="N112" s="62">
        <v>19.149999999999999</v>
      </c>
    </row>
    <row r="113" spans="1:14" ht="15.6">
      <c r="A113" s="43">
        <v>4</v>
      </c>
      <c r="B113" s="44" t="s">
        <v>110</v>
      </c>
      <c r="C113" s="47" t="s">
        <v>85</v>
      </c>
      <c r="D113" s="59">
        <v>4.8</v>
      </c>
      <c r="E113" s="59">
        <v>5</v>
      </c>
      <c r="F113" s="59">
        <v>30.6</v>
      </c>
      <c r="G113" s="59">
        <f t="shared" si="29"/>
        <v>186.6</v>
      </c>
      <c r="H113" s="59">
        <v>1.4999999999999999E-2</v>
      </c>
      <c r="I113" s="59">
        <v>0.85</v>
      </c>
      <c r="J113" s="59">
        <v>1.7999999999999999E-2</v>
      </c>
      <c r="K113" s="63">
        <v>0.79</v>
      </c>
      <c r="L113" s="59">
        <v>77</v>
      </c>
      <c r="M113" s="59">
        <v>132</v>
      </c>
      <c r="N113" s="62">
        <v>24</v>
      </c>
    </row>
    <row r="114" spans="1:14" ht="15.6">
      <c r="A114" s="43">
        <v>5</v>
      </c>
      <c r="B114" s="44" t="s">
        <v>111</v>
      </c>
      <c r="C114" s="47" t="s">
        <v>41</v>
      </c>
      <c r="D114" s="59">
        <v>5.7</v>
      </c>
      <c r="E114" s="59">
        <v>3.38</v>
      </c>
      <c r="F114" s="59">
        <v>45</v>
      </c>
      <c r="G114" s="59">
        <f t="shared" si="29"/>
        <v>233.22</v>
      </c>
      <c r="H114" s="59">
        <v>3.7499999999999999E-2</v>
      </c>
      <c r="I114" s="59">
        <v>1.2</v>
      </c>
      <c r="J114" s="59">
        <v>0.01</v>
      </c>
      <c r="K114" s="63">
        <v>0</v>
      </c>
      <c r="L114" s="59">
        <v>15.75</v>
      </c>
      <c r="M114" s="59">
        <v>64.5</v>
      </c>
      <c r="N114" s="101">
        <v>24</v>
      </c>
    </row>
    <row r="115" spans="1:14" ht="15.6">
      <c r="A115" s="43">
        <v>3</v>
      </c>
      <c r="B115" s="44" t="s">
        <v>25</v>
      </c>
      <c r="C115" s="47" t="s">
        <v>26</v>
      </c>
      <c r="D115" s="15"/>
      <c r="E115" s="15"/>
      <c r="F115" s="15">
        <v>15.4</v>
      </c>
      <c r="G115" s="15">
        <f t="shared" si="29"/>
        <v>61.6</v>
      </c>
      <c r="H115" s="15">
        <v>0.01</v>
      </c>
      <c r="I115" s="15">
        <v>0.1</v>
      </c>
      <c r="J115" s="15"/>
      <c r="K115" s="45"/>
      <c r="L115" s="15">
        <v>5.25</v>
      </c>
      <c r="M115" s="15">
        <v>8.25</v>
      </c>
      <c r="N115" s="16">
        <v>4.4000000000000004</v>
      </c>
    </row>
    <row r="116" spans="1:14" ht="15.6">
      <c r="A116" s="43">
        <v>4</v>
      </c>
      <c r="B116" s="44" t="s">
        <v>45</v>
      </c>
      <c r="C116" s="47" t="s">
        <v>38</v>
      </c>
      <c r="D116" s="15">
        <v>0.7</v>
      </c>
      <c r="E116" s="15">
        <v>0</v>
      </c>
      <c r="F116" s="15">
        <v>17.25</v>
      </c>
      <c r="G116" s="15">
        <f>((D116+F116)*4)+(E116*9)</f>
        <v>71.8</v>
      </c>
      <c r="H116" s="15">
        <v>0.05</v>
      </c>
      <c r="I116" s="15">
        <v>17.600000000000001</v>
      </c>
      <c r="J116" s="15">
        <v>0</v>
      </c>
      <c r="K116" s="15">
        <v>1.056</v>
      </c>
      <c r="L116" s="15">
        <v>28.16</v>
      </c>
      <c r="M116" s="15">
        <v>19.600000000000001</v>
      </c>
      <c r="N116" s="16">
        <v>15.84</v>
      </c>
    </row>
    <row r="117" spans="1:14" ht="15.6">
      <c r="A117" s="43">
        <v>7</v>
      </c>
      <c r="B117" s="44" t="s">
        <v>30</v>
      </c>
      <c r="C117" s="47" t="s">
        <v>112</v>
      </c>
      <c r="D117" s="59">
        <v>3.3</v>
      </c>
      <c r="E117" s="59">
        <v>0</v>
      </c>
      <c r="F117" s="59">
        <v>22.5</v>
      </c>
      <c r="G117" s="59">
        <f>((D117+F117)*4)+(E117*9)</f>
        <v>103.2</v>
      </c>
      <c r="H117" s="59">
        <v>4.4999999999999998E-2</v>
      </c>
      <c r="I117" s="59"/>
      <c r="J117" s="59"/>
      <c r="K117" s="59">
        <v>1.0149999999999999</v>
      </c>
      <c r="L117" s="59">
        <v>16.649999999999999</v>
      </c>
      <c r="M117" s="59">
        <v>31.95</v>
      </c>
      <c r="N117" s="62">
        <v>9.9</v>
      </c>
    </row>
    <row r="118" spans="1:14" ht="15.6">
      <c r="A118" s="43"/>
      <c r="B118" s="44"/>
      <c r="C118" s="47"/>
      <c r="D118" s="59">
        <f t="shared" ref="D118:N118" si="30">SUM(D110:D117)</f>
        <v>28.83</v>
      </c>
      <c r="E118" s="59">
        <f t="shared" si="30"/>
        <v>30.349999999999998</v>
      </c>
      <c r="F118" s="59">
        <f t="shared" si="30"/>
        <v>148.20000000000002</v>
      </c>
      <c r="G118" s="59">
        <f t="shared" si="30"/>
        <v>981.2700000000001</v>
      </c>
      <c r="H118" s="59">
        <f t="shared" si="30"/>
        <v>0.82750000000000001</v>
      </c>
      <c r="I118" s="59">
        <f t="shared" si="30"/>
        <v>35.430000000000007</v>
      </c>
      <c r="J118" s="59">
        <f t="shared" si="30"/>
        <v>5.8000000000000003E-2</v>
      </c>
      <c r="K118" s="59">
        <f t="shared" si="30"/>
        <v>4.8709999999999996</v>
      </c>
      <c r="L118" s="59">
        <f t="shared" si="30"/>
        <v>249.09</v>
      </c>
      <c r="M118" s="59">
        <f t="shared" si="30"/>
        <v>438.93</v>
      </c>
      <c r="N118" s="62">
        <f t="shared" si="30"/>
        <v>120.08000000000001</v>
      </c>
    </row>
    <row r="119" spans="1:14" ht="15.6">
      <c r="A119" s="43"/>
      <c r="B119" s="49" t="s">
        <v>31</v>
      </c>
      <c r="C119" s="55"/>
      <c r="D119" s="102">
        <f t="shared" ref="D119:N119" si="31">D108+D118</f>
        <v>37.43</v>
      </c>
      <c r="E119" s="102">
        <f t="shared" si="31"/>
        <v>50.4</v>
      </c>
      <c r="F119" s="102">
        <f t="shared" si="31"/>
        <v>218.8</v>
      </c>
      <c r="G119" s="102">
        <f t="shared" si="31"/>
        <v>1478.5200000000002</v>
      </c>
      <c r="H119" s="102">
        <f t="shared" si="31"/>
        <v>1.1625000000000001</v>
      </c>
      <c r="I119" s="102">
        <f t="shared" si="31"/>
        <v>39.840000000000003</v>
      </c>
      <c r="J119" s="102">
        <f t="shared" si="31"/>
        <v>0.308</v>
      </c>
      <c r="K119" s="102">
        <f t="shared" si="31"/>
        <v>6.2109999999999994</v>
      </c>
      <c r="L119" s="102">
        <f t="shared" si="31"/>
        <v>588.64</v>
      </c>
      <c r="M119" s="102">
        <f t="shared" si="31"/>
        <v>791.03</v>
      </c>
      <c r="N119" s="103">
        <f t="shared" si="31"/>
        <v>195.24</v>
      </c>
    </row>
    <row r="120" spans="1:14" ht="15.6">
      <c r="A120" s="6"/>
      <c r="B120" s="38"/>
      <c r="C120" s="57" t="s">
        <v>32</v>
      </c>
      <c r="D120" s="97"/>
      <c r="E120" s="97"/>
      <c r="F120" s="98"/>
      <c r="G120" s="97"/>
      <c r="H120" s="97"/>
      <c r="I120" s="97"/>
      <c r="J120" s="97"/>
      <c r="K120" s="78"/>
      <c r="L120" s="99"/>
      <c r="M120" s="99"/>
      <c r="N120" s="99"/>
    </row>
    <row r="121" spans="1:14" ht="15.6">
      <c r="A121" s="6"/>
      <c r="B121" s="38"/>
      <c r="C121" s="57" t="s">
        <v>24</v>
      </c>
      <c r="D121" s="97"/>
      <c r="E121" s="97"/>
      <c r="F121" s="97"/>
      <c r="G121" s="97"/>
      <c r="H121" s="97"/>
      <c r="I121" s="97"/>
      <c r="J121" s="97"/>
      <c r="K121" s="78"/>
      <c r="L121" s="99"/>
      <c r="M121" s="99"/>
      <c r="N121" s="99"/>
    </row>
    <row r="122" spans="1:14" ht="15.6">
      <c r="A122" s="48">
        <v>1</v>
      </c>
      <c r="B122" s="44" t="s">
        <v>113</v>
      </c>
      <c r="C122" s="47" t="s">
        <v>85</v>
      </c>
      <c r="D122" s="59">
        <v>6.78</v>
      </c>
      <c r="E122" s="59">
        <v>6.2</v>
      </c>
      <c r="F122" s="59">
        <v>1.1399999999999999</v>
      </c>
      <c r="G122" s="59">
        <f>((D122+F122)*4+(E122*9))</f>
        <v>87.48</v>
      </c>
      <c r="H122" s="59">
        <v>7.1999999999999995E-2</v>
      </c>
      <c r="I122" s="59"/>
      <c r="J122" s="59"/>
      <c r="K122" s="59"/>
      <c r="L122" s="59">
        <v>2.4</v>
      </c>
      <c r="M122" s="59">
        <v>58.4</v>
      </c>
      <c r="N122" s="62">
        <v>6.8</v>
      </c>
    </row>
    <row r="123" spans="1:14" ht="15.6">
      <c r="A123" s="43">
        <v>2</v>
      </c>
      <c r="B123" s="44" t="s">
        <v>128</v>
      </c>
      <c r="C123" s="47" t="s">
        <v>41</v>
      </c>
      <c r="D123" s="59">
        <v>3.7</v>
      </c>
      <c r="E123" s="59">
        <v>3.38</v>
      </c>
      <c r="F123" s="59">
        <v>45</v>
      </c>
      <c r="G123" s="59">
        <f>((D123+F123)*4+(E123*9))</f>
        <v>225.22</v>
      </c>
      <c r="H123" s="59">
        <v>3.7499999999999999E-2</v>
      </c>
      <c r="I123" s="59">
        <v>1.2</v>
      </c>
      <c r="J123" s="59">
        <v>0.01</v>
      </c>
      <c r="K123" s="63">
        <v>0</v>
      </c>
      <c r="L123" s="59">
        <v>15.75</v>
      </c>
      <c r="M123" s="59">
        <v>64.5</v>
      </c>
      <c r="N123" s="101">
        <v>24</v>
      </c>
    </row>
    <row r="124" spans="1:14" ht="15.6">
      <c r="A124" s="43">
        <v>3</v>
      </c>
      <c r="B124" s="44" t="s">
        <v>129</v>
      </c>
      <c r="C124" s="47" t="s">
        <v>26</v>
      </c>
      <c r="D124" s="59"/>
      <c r="E124" s="59"/>
      <c r="F124" s="59">
        <v>15.4</v>
      </c>
      <c r="G124" s="59">
        <f>((D124+F124)*4+(E124*9))</f>
        <v>61.6</v>
      </c>
      <c r="H124" s="59">
        <v>0.01</v>
      </c>
      <c r="I124" s="59">
        <v>0.1</v>
      </c>
      <c r="J124" s="59"/>
      <c r="K124" s="63"/>
      <c r="L124" s="59">
        <v>5.25</v>
      </c>
      <c r="M124" s="59">
        <v>8.25</v>
      </c>
      <c r="N124" s="62">
        <v>4.4000000000000004</v>
      </c>
    </row>
    <row r="125" spans="1:14" ht="15.6">
      <c r="A125" s="43"/>
      <c r="B125" s="44"/>
      <c r="C125" s="47"/>
      <c r="D125" s="59">
        <f t="shared" ref="D125:N125" si="32">SUM(D122:D124)</f>
        <v>10.48</v>
      </c>
      <c r="E125" s="59">
        <f t="shared" si="32"/>
        <v>9.58</v>
      </c>
      <c r="F125" s="59">
        <f t="shared" si="32"/>
        <v>61.54</v>
      </c>
      <c r="G125" s="59">
        <f t="shared" si="32"/>
        <v>374.3</v>
      </c>
      <c r="H125" s="59">
        <f t="shared" si="32"/>
        <v>0.11949999999999998</v>
      </c>
      <c r="I125" s="59">
        <f t="shared" si="32"/>
        <v>1.3</v>
      </c>
      <c r="J125" s="59">
        <f t="shared" si="32"/>
        <v>0.01</v>
      </c>
      <c r="K125" s="59">
        <f t="shared" si="32"/>
        <v>0</v>
      </c>
      <c r="L125" s="59">
        <f t="shared" si="32"/>
        <v>23.4</v>
      </c>
      <c r="M125" s="59">
        <f t="shared" si="32"/>
        <v>131.15</v>
      </c>
      <c r="N125" s="62">
        <f t="shared" si="32"/>
        <v>35.200000000000003</v>
      </c>
    </row>
    <row r="126" spans="1:14" ht="15.6">
      <c r="A126" s="43"/>
      <c r="B126" s="44"/>
      <c r="C126" s="69" t="s">
        <v>27</v>
      </c>
      <c r="D126" s="59"/>
      <c r="E126" s="59"/>
      <c r="F126" s="59"/>
      <c r="G126" s="59"/>
      <c r="H126" s="59"/>
      <c r="I126" s="59"/>
      <c r="J126" s="59"/>
      <c r="K126" s="63"/>
      <c r="L126" s="59"/>
      <c r="M126" s="59"/>
      <c r="N126" s="62"/>
    </row>
    <row r="127" spans="1:14" ht="15.6">
      <c r="A127" s="43">
        <v>1</v>
      </c>
      <c r="B127" s="44" t="s">
        <v>114</v>
      </c>
      <c r="C127" s="47" t="s">
        <v>92</v>
      </c>
      <c r="D127" s="59">
        <v>6.6</v>
      </c>
      <c r="E127" s="59">
        <v>5.4</v>
      </c>
      <c r="F127" s="59">
        <v>10.8</v>
      </c>
      <c r="G127" s="59">
        <f>((D127+F127)*4+(E127*9))</f>
        <v>118.19999999999999</v>
      </c>
      <c r="H127" s="59">
        <v>0.03</v>
      </c>
      <c r="I127" s="59">
        <v>7.5</v>
      </c>
      <c r="J127" s="59">
        <v>2.8000000000000001E-2</v>
      </c>
      <c r="K127" s="104">
        <v>6.02</v>
      </c>
      <c r="L127" s="59">
        <v>100</v>
      </c>
      <c r="M127" s="59">
        <v>82</v>
      </c>
      <c r="N127" s="62">
        <v>11.3</v>
      </c>
    </row>
    <row r="128" spans="1:14" ht="15.6">
      <c r="A128" s="43">
        <v>2</v>
      </c>
      <c r="B128" s="44" t="s">
        <v>115</v>
      </c>
      <c r="C128" s="47" t="s">
        <v>151</v>
      </c>
      <c r="D128" s="59">
        <v>11.8</v>
      </c>
      <c r="E128" s="59">
        <v>17.5</v>
      </c>
      <c r="F128" s="59">
        <v>22.8</v>
      </c>
      <c r="G128" s="59">
        <f>((D128+F128)*4+(E128*9))</f>
        <v>295.89999999999998</v>
      </c>
      <c r="H128" s="59">
        <v>0.16600000000000001</v>
      </c>
      <c r="I128" s="59">
        <v>5.9</v>
      </c>
      <c r="J128" s="59">
        <v>0.04</v>
      </c>
      <c r="K128" s="63">
        <v>1.76</v>
      </c>
      <c r="L128" s="59">
        <v>73.099999999999994</v>
      </c>
      <c r="M128" s="59">
        <v>165</v>
      </c>
      <c r="N128" s="62">
        <v>39.47</v>
      </c>
    </row>
    <row r="129" spans="1:14" ht="15.6">
      <c r="A129" s="43">
        <v>3</v>
      </c>
      <c r="B129" s="44" t="s">
        <v>66</v>
      </c>
      <c r="C129" s="47" t="s">
        <v>83</v>
      </c>
      <c r="D129" s="59">
        <v>7.36</v>
      </c>
      <c r="E129" s="59">
        <v>6.3</v>
      </c>
      <c r="F129" s="59">
        <v>36.6</v>
      </c>
      <c r="G129" s="59">
        <f>((D129+F129)*4+(E129*9))</f>
        <v>232.54</v>
      </c>
      <c r="H129" s="59">
        <v>3.5999999999999997E-2</v>
      </c>
      <c r="I129" s="59">
        <v>1.06</v>
      </c>
      <c r="J129" s="59">
        <v>0.02</v>
      </c>
      <c r="K129" s="59">
        <v>0</v>
      </c>
      <c r="L129" s="59">
        <v>45.4</v>
      </c>
      <c r="M129" s="59">
        <v>95.6</v>
      </c>
      <c r="N129" s="62">
        <v>23.8</v>
      </c>
    </row>
    <row r="130" spans="1:14" ht="15.6">
      <c r="A130" s="43">
        <v>4</v>
      </c>
      <c r="B130" s="44" t="s">
        <v>131</v>
      </c>
      <c r="C130" s="47" t="s">
        <v>26</v>
      </c>
      <c r="D130" s="59"/>
      <c r="E130" s="59"/>
      <c r="F130" s="59">
        <v>15.4</v>
      </c>
      <c r="G130" s="59">
        <f>((D130+F130)*4+(E130*9))</f>
        <v>61.6</v>
      </c>
      <c r="H130" s="59">
        <v>0.01</v>
      </c>
      <c r="I130" s="59">
        <v>0.1</v>
      </c>
      <c r="J130" s="59"/>
      <c r="K130" s="63"/>
      <c r="L130" s="59">
        <v>5.25</v>
      </c>
      <c r="M130" s="59">
        <v>8.25</v>
      </c>
      <c r="N130" s="62">
        <v>4.4000000000000004</v>
      </c>
    </row>
    <row r="131" spans="1:14" ht="15.6">
      <c r="A131" s="43">
        <v>5</v>
      </c>
      <c r="B131" s="44" t="s">
        <v>30</v>
      </c>
      <c r="C131" s="47" t="s">
        <v>112</v>
      </c>
      <c r="D131" s="59">
        <v>3.3</v>
      </c>
      <c r="E131" s="59">
        <v>0</v>
      </c>
      <c r="F131" s="59">
        <v>22.5</v>
      </c>
      <c r="G131" s="59">
        <f>((D131+F131)*4)+(E131*9)</f>
        <v>103.2</v>
      </c>
      <c r="H131" s="59">
        <v>4.4999999999999998E-2</v>
      </c>
      <c r="I131" s="59"/>
      <c r="J131" s="59"/>
      <c r="K131" s="59">
        <v>1.0149999999999999</v>
      </c>
      <c r="L131" s="59">
        <v>16.649999999999999</v>
      </c>
      <c r="M131" s="59">
        <v>31.95</v>
      </c>
      <c r="N131" s="62">
        <v>9.9</v>
      </c>
    </row>
    <row r="132" spans="1:14" ht="15.6">
      <c r="A132" s="43"/>
      <c r="B132" s="44"/>
      <c r="C132" s="47"/>
      <c r="D132" s="59">
        <f t="shared" ref="D132:N132" si="33">SUM(D127:D131)</f>
        <v>29.06</v>
      </c>
      <c r="E132" s="59">
        <f t="shared" si="33"/>
        <v>29.2</v>
      </c>
      <c r="F132" s="59">
        <f t="shared" si="33"/>
        <v>108.10000000000001</v>
      </c>
      <c r="G132" s="59">
        <f t="shared" si="33"/>
        <v>811.44</v>
      </c>
      <c r="H132" s="59">
        <f t="shared" si="33"/>
        <v>0.28700000000000003</v>
      </c>
      <c r="I132" s="59">
        <f t="shared" si="33"/>
        <v>14.56</v>
      </c>
      <c r="J132" s="59">
        <f t="shared" si="33"/>
        <v>8.8000000000000009E-2</v>
      </c>
      <c r="K132" s="59">
        <f t="shared" si="33"/>
        <v>8.7949999999999999</v>
      </c>
      <c r="L132" s="59">
        <f t="shared" si="33"/>
        <v>240.4</v>
      </c>
      <c r="M132" s="59">
        <f t="shared" si="33"/>
        <v>382.8</v>
      </c>
      <c r="N132" s="62">
        <f t="shared" si="33"/>
        <v>88.87</v>
      </c>
    </row>
    <row r="133" spans="1:14" ht="15.6">
      <c r="A133" s="43"/>
      <c r="B133" s="49" t="s">
        <v>31</v>
      </c>
      <c r="C133" s="55"/>
      <c r="D133" s="102">
        <f t="shared" ref="D133:N133" si="34">D132+D125</f>
        <v>39.54</v>
      </c>
      <c r="E133" s="102">
        <f t="shared" si="34"/>
        <v>38.78</v>
      </c>
      <c r="F133" s="102">
        <f t="shared" si="34"/>
        <v>169.64000000000001</v>
      </c>
      <c r="G133" s="102">
        <f t="shared" si="34"/>
        <v>1185.74</v>
      </c>
      <c r="H133" s="102">
        <f t="shared" si="34"/>
        <v>0.40650000000000003</v>
      </c>
      <c r="I133" s="102">
        <f t="shared" si="34"/>
        <v>15.860000000000001</v>
      </c>
      <c r="J133" s="102">
        <f t="shared" si="34"/>
        <v>9.8000000000000004E-2</v>
      </c>
      <c r="K133" s="102">
        <f t="shared" si="34"/>
        <v>8.7949999999999999</v>
      </c>
      <c r="L133" s="102">
        <f t="shared" si="34"/>
        <v>263.8</v>
      </c>
      <c r="M133" s="102">
        <f t="shared" si="34"/>
        <v>513.95000000000005</v>
      </c>
      <c r="N133" s="103">
        <f t="shared" si="34"/>
        <v>124.07000000000001</v>
      </c>
    </row>
    <row r="134" spans="1:14" ht="15.6">
      <c r="A134" s="6"/>
      <c r="B134" s="38"/>
      <c r="C134" s="57" t="s">
        <v>34</v>
      </c>
      <c r="D134" s="97"/>
      <c r="E134" s="97"/>
      <c r="F134" s="97"/>
      <c r="G134" s="97"/>
      <c r="H134" s="97"/>
      <c r="I134" s="61"/>
      <c r="J134" s="61"/>
      <c r="K134" s="78"/>
      <c r="L134" s="99"/>
      <c r="M134" s="99"/>
      <c r="N134" s="105"/>
    </row>
    <row r="135" spans="1:14" ht="15.6">
      <c r="A135" s="6"/>
      <c r="B135" s="38"/>
      <c r="C135" s="57" t="s">
        <v>24</v>
      </c>
      <c r="D135" s="97"/>
      <c r="E135" s="97"/>
      <c r="F135" s="97"/>
      <c r="G135" s="97"/>
      <c r="H135" s="97"/>
      <c r="I135" s="61"/>
      <c r="J135" s="61"/>
      <c r="K135" s="78"/>
      <c r="L135" s="99"/>
      <c r="M135" s="99"/>
      <c r="N135" s="105"/>
    </row>
    <row r="136" spans="1:14" ht="15.6">
      <c r="A136" s="43">
        <v>1</v>
      </c>
      <c r="B136" s="44" t="s">
        <v>133</v>
      </c>
      <c r="C136" s="47" t="s">
        <v>132</v>
      </c>
      <c r="D136" s="59">
        <v>4.5999999999999996</v>
      </c>
      <c r="E136" s="59">
        <v>6.9</v>
      </c>
      <c r="F136" s="59">
        <v>25</v>
      </c>
      <c r="G136" s="59">
        <f t="shared" ref="G136" si="35">((D136+F136)*4+(E136*9))</f>
        <v>180.5</v>
      </c>
      <c r="H136" s="59">
        <v>0.3</v>
      </c>
      <c r="I136" s="59">
        <v>3.51</v>
      </c>
      <c r="J136" s="59">
        <v>0.09</v>
      </c>
      <c r="K136" s="63">
        <v>1.01</v>
      </c>
      <c r="L136" s="59">
        <v>322</v>
      </c>
      <c r="M136" s="59">
        <v>298</v>
      </c>
      <c r="N136" s="62">
        <v>54.7</v>
      </c>
    </row>
    <row r="137" spans="1:14" ht="15.6">
      <c r="A137" s="43">
        <v>2</v>
      </c>
      <c r="B137" s="44" t="s">
        <v>118</v>
      </c>
      <c r="C137" s="47" t="s">
        <v>65</v>
      </c>
      <c r="D137" s="59">
        <v>5.68</v>
      </c>
      <c r="E137" s="59">
        <v>3.18</v>
      </c>
      <c r="F137" s="59">
        <v>43.8</v>
      </c>
      <c r="G137" s="59">
        <f>((D137+F137)*4+(E137*9))</f>
        <v>226.54</v>
      </c>
      <c r="H137" s="59">
        <v>3.7999999999999999E-2</v>
      </c>
      <c r="I137" s="59">
        <v>1.27</v>
      </c>
      <c r="J137" s="59">
        <v>0.01</v>
      </c>
      <c r="K137" s="63">
        <v>0</v>
      </c>
      <c r="L137" s="59">
        <v>19.2</v>
      </c>
      <c r="M137" s="59">
        <v>70.400000000000006</v>
      </c>
      <c r="N137" s="62">
        <v>25.1</v>
      </c>
    </row>
    <row r="138" spans="1:14" ht="15.6">
      <c r="A138" s="43">
        <v>3</v>
      </c>
      <c r="B138" s="44" t="s">
        <v>25</v>
      </c>
      <c r="C138" s="47" t="s">
        <v>26</v>
      </c>
      <c r="D138" s="59"/>
      <c r="E138" s="59"/>
      <c r="F138" s="59">
        <v>15.4</v>
      </c>
      <c r="G138" s="59">
        <f>((D138+F138)*4+(E138*9))</f>
        <v>61.6</v>
      </c>
      <c r="H138" s="59">
        <v>0.01</v>
      </c>
      <c r="I138" s="59">
        <v>0.1</v>
      </c>
      <c r="J138" s="59"/>
      <c r="K138" s="63"/>
      <c r="L138" s="59">
        <v>5.25</v>
      </c>
      <c r="M138" s="59">
        <v>8.25</v>
      </c>
      <c r="N138" s="62">
        <v>4.4000000000000004</v>
      </c>
    </row>
    <row r="139" spans="1:14" ht="15.6">
      <c r="A139" s="43"/>
      <c r="C139" s="5"/>
      <c r="D139" s="59">
        <f t="shared" ref="D139:N139" si="36">SUM(D136:D138)</f>
        <v>10.28</v>
      </c>
      <c r="E139" s="59">
        <f t="shared" si="36"/>
        <v>10.08</v>
      </c>
      <c r="F139" s="59">
        <f t="shared" si="36"/>
        <v>84.2</v>
      </c>
      <c r="G139" s="59">
        <f t="shared" si="36"/>
        <v>468.64</v>
      </c>
      <c r="H139" s="59">
        <f t="shared" si="36"/>
        <v>0.34799999999999998</v>
      </c>
      <c r="I139" s="59">
        <f t="shared" si="36"/>
        <v>4.879999999999999</v>
      </c>
      <c r="J139" s="59">
        <f t="shared" si="36"/>
        <v>9.9999999999999992E-2</v>
      </c>
      <c r="K139" s="59">
        <f t="shared" si="36"/>
        <v>1.01</v>
      </c>
      <c r="L139" s="59">
        <f t="shared" si="36"/>
        <v>346.45</v>
      </c>
      <c r="M139" s="59">
        <f t="shared" si="36"/>
        <v>376.65</v>
      </c>
      <c r="N139" s="62">
        <f t="shared" si="36"/>
        <v>84.200000000000017</v>
      </c>
    </row>
    <row r="140" spans="1:14" ht="15.6">
      <c r="A140" s="43"/>
      <c r="B140" s="44"/>
      <c r="C140" s="69" t="s">
        <v>27</v>
      </c>
      <c r="D140" s="59"/>
      <c r="E140" s="59"/>
      <c r="F140" s="59"/>
      <c r="G140" s="59"/>
      <c r="H140" s="59"/>
      <c r="I140" s="102"/>
      <c r="J140" s="102"/>
      <c r="K140" s="102"/>
      <c r="L140" s="59"/>
      <c r="M140" s="59"/>
      <c r="N140" s="101"/>
    </row>
    <row r="141" spans="1:14" ht="15.6">
      <c r="A141" s="43">
        <v>1</v>
      </c>
      <c r="B141" s="44" t="s">
        <v>70</v>
      </c>
      <c r="C141" s="47" t="s">
        <v>71</v>
      </c>
      <c r="D141" s="15">
        <v>0.31</v>
      </c>
      <c r="E141" s="15">
        <v>0</v>
      </c>
      <c r="F141" s="15">
        <v>1.08</v>
      </c>
      <c r="G141" s="15">
        <f t="shared" ref="G141:G144" si="37">((D141+F141)*4+(E141*9))</f>
        <v>5.5600000000000005</v>
      </c>
      <c r="H141" s="15">
        <v>0.01</v>
      </c>
      <c r="I141" s="15">
        <v>7.125</v>
      </c>
      <c r="J141" s="15"/>
      <c r="K141" s="45">
        <v>0.112</v>
      </c>
      <c r="L141" s="15">
        <v>3.99</v>
      </c>
      <c r="M141" s="15">
        <v>7.41</v>
      </c>
      <c r="N141" s="16">
        <v>5.7</v>
      </c>
    </row>
    <row r="142" spans="1:14" ht="15.6">
      <c r="A142" s="43">
        <v>2</v>
      </c>
      <c r="B142" s="44" t="s">
        <v>119</v>
      </c>
      <c r="C142" s="47" t="s">
        <v>92</v>
      </c>
      <c r="D142" s="59">
        <v>3.21</v>
      </c>
      <c r="E142" s="59">
        <v>6.97</v>
      </c>
      <c r="F142" s="59">
        <v>16.3</v>
      </c>
      <c r="G142" s="59">
        <f t="shared" si="37"/>
        <v>140.77000000000001</v>
      </c>
      <c r="H142" s="59">
        <v>0.09</v>
      </c>
      <c r="I142" s="59">
        <v>13.22</v>
      </c>
      <c r="J142" s="59">
        <v>0.02</v>
      </c>
      <c r="K142" s="63">
        <v>0.76</v>
      </c>
      <c r="L142" s="59">
        <v>28.87</v>
      </c>
      <c r="M142" s="59">
        <v>60.93</v>
      </c>
      <c r="N142" s="62">
        <v>18.89</v>
      </c>
    </row>
    <row r="143" spans="1:14" ht="15.6">
      <c r="A143" s="43">
        <v>3</v>
      </c>
      <c r="B143" s="44" t="s">
        <v>120</v>
      </c>
      <c r="C143" s="47" t="s">
        <v>152</v>
      </c>
      <c r="D143" s="59">
        <v>11.65</v>
      </c>
      <c r="E143" s="59">
        <v>15.4</v>
      </c>
      <c r="F143" s="59">
        <v>7.99</v>
      </c>
      <c r="G143" s="59">
        <f t="shared" si="37"/>
        <v>217.16</v>
      </c>
      <c r="H143" s="59">
        <v>0.5</v>
      </c>
      <c r="I143" s="59">
        <v>0.6</v>
      </c>
      <c r="J143" s="59">
        <v>0.01</v>
      </c>
      <c r="K143" s="63">
        <v>1.23</v>
      </c>
      <c r="L143" s="59">
        <v>71</v>
      </c>
      <c r="M143" s="59">
        <v>110</v>
      </c>
      <c r="N143" s="62">
        <v>19.149999999999999</v>
      </c>
    </row>
    <row r="144" spans="1:14" ht="15.6">
      <c r="A144" s="43">
        <v>4</v>
      </c>
      <c r="B144" s="44" t="s">
        <v>121</v>
      </c>
      <c r="C144" s="47" t="s">
        <v>85</v>
      </c>
      <c r="D144" s="59">
        <v>6.1</v>
      </c>
      <c r="E144" s="59">
        <v>5.4</v>
      </c>
      <c r="F144" s="59">
        <v>17.5</v>
      </c>
      <c r="G144" s="59">
        <f t="shared" si="37"/>
        <v>143</v>
      </c>
      <c r="H144" s="59">
        <v>0.08</v>
      </c>
      <c r="I144" s="59">
        <v>13.2</v>
      </c>
      <c r="J144" s="59">
        <v>4.4999999999999998E-2</v>
      </c>
      <c r="K144" s="59">
        <v>0.14000000000000001</v>
      </c>
      <c r="L144" s="59">
        <v>13.75</v>
      </c>
      <c r="M144" s="59">
        <v>47.9</v>
      </c>
      <c r="N144" s="62">
        <v>15.15</v>
      </c>
    </row>
    <row r="145" spans="1:14" ht="15.6">
      <c r="A145" s="43">
        <v>6</v>
      </c>
      <c r="B145" s="44" t="s">
        <v>42</v>
      </c>
      <c r="C145" s="47" t="s">
        <v>26</v>
      </c>
      <c r="D145" s="59">
        <v>0.23</v>
      </c>
      <c r="E145" s="59"/>
      <c r="F145" s="59">
        <v>30.7</v>
      </c>
      <c r="G145" s="59">
        <f>((D145+F145)*4+(E145*9))</f>
        <v>123.72</v>
      </c>
      <c r="H145" s="59">
        <v>0.1</v>
      </c>
      <c r="I145" s="59">
        <v>0.3</v>
      </c>
      <c r="J145" s="59">
        <v>7.0000000000000007E-2</v>
      </c>
      <c r="K145" s="63">
        <v>0.05</v>
      </c>
      <c r="L145" s="59">
        <v>8.3000000000000007</v>
      </c>
      <c r="M145" s="59">
        <v>8.3000000000000007</v>
      </c>
      <c r="N145" s="62">
        <v>10.199999999999999</v>
      </c>
    </row>
    <row r="146" spans="1:14" ht="15.6">
      <c r="A146" s="43">
        <v>7</v>
      </c>
      <c r="B146" s="44" t="s">
        <v>30</v>
      </c>
      <c r="C146" s="47" t="s">
        <v>112</v>
      </c>
      <c r="D146" s="59">
        <v>3.3</v>
      </c>
      <c r="E146" s="59">
        <v>0</v>
      </c>
      <c r="F146" s="59">
        <v>22.5</v>
      </c>
      <c r="G146" s="59">
        <f>((D146+F146)*4)+(E146*9)</f>
        <v>103.2</v>
      </c>
      <c r="H146" s="59">
        <v>4.4999999999999998E-2</v>
      </c>
      <c r="I146" s="59"/>
      <c r="J146" s="59"/>
      <c r="K146" s="59">
        <v>1.0149999999999999</v>
      </c>
      <c r="L146" s="59">
        <v>16.649999999999999</v>
      </c>
      <c r="M146" s="59">
        <v>31.95</v>
      </c>
      <c r="N146" s="62">
        <v>9.9</v>
      </c>
    </row>
    <row r="147" spans="1:14" ht="15.6">
      <c r="A147" s="43"/>
      <c r="B147" s="44"/>
      <c r="C147" s="47"/>
      <c r="D147" s="59">
        <f t="shared" ref="D147:N147" si="38">SUM(D141:D146)</f>
        <v>24.8</v>
      </c>
      <c r="E147" s="59">
        <f t="shared" si="38"/>
        <v>27.770000000000003</v>
      </c>
      <c r="F147" s="59">
        <f t="shared" si="38"/>
        <v>96.070000000000007</v>
      </c>
      <c r="G147" s="59">
        <f t="shared" si="38"/>
        <v>733.41000000000008</v>
      </c>
      <c r="H147" s="59">
        <f t="shared" si="38"/>
        <v>0.82499999999999996</v>
      </c>
      <c r="I147" s="59">
        <f t="shared" si="38"/>
        <v>34.444999999999993</v>
      </c>
      <c r="J147" s="59">
        <f t="shared" si="38"/>
        <v>0.14500000000000002</v>
      </c>
      <c r="K147" s="59">
        <f t="shared" si="38"/>
        <v>3.3069999999999995</v>
      </c>
      <c r="L147" s="59">
        <f>SUM(L141:L146)</f>
        <v>142.56</v>
      </c>
      <c r="M147" s="59">
        <f t="shared" si="38"/>
        <v>266.49</v>
      </c>
      <c r="N147" s="62">
        <f t="shared" si="38"/>
        <v>78.989999999999995</v>
      </c>
    </row>
    <row r="148" spans="1:14" ht="15.6">
      <c r="A148" s="43"/>
      <c r="B148" s="49" t="s">
        <v>31</v>
      </c>
      <c r="C148" s="55"/>
      <c r="D148" s="102">
        <f t="shared" ref="D148:N148" si="39">D139+D147</f>
        <v>35.08</v>
      </c>
      <c r="E148" s="102">
        <f t="shared" si="39"/>
        <v>37.85</v>
      </c>
      <c r="F148" s="102">
        <f t="shared" si="39"/>
        <v>180.27</v>
      </c>
      <c r="G148" s="102">
        <f t="shared" si="39"/>
        <v>1202.0500000000002</v>
      </c>
      <c r="H148" s="102">
        <f t="shared" si="39"/>
        <v>1.173</v>
      </c>
      <c r="I148" s="102">
        <f t="shared" si="39"/>
        <v>39.324999999999989</v>
      </c>
      <c r="J148" s="102">
        <f t="shared" si="39"/>
        <v>0.245</v>
      </c>
      <c r="K148" s="102">
        <f t="shared" si="39"/>
        <v>4.3169999999999993</v>
      </c>
      <c r="L148" s="102">
        <f t="shared" si="39"/>
        <v>489.01</v>
      </c>
      <c r="M148" s="102">
        <f t="shared" si="39"/>
        <v>643.14</v>
      </c>
      <c r="N148" s="103">
        <f t="shared" si="39"/>
        <v>163.19</v>
      </c>
    </row>
    <row r="149" spans="1:14" ht="15.6">
      <c r="A149" s="6"/>
      <c r="B149" s="38"/>
      <c r="C149" s="57" t="s">
        <v>36</v>
      </c>
      <c r="D149" s="97"/>
      <c r="E149" s="97"/>
      <c r="F149" s="97"/>
      <c r="G149" s="97"/>
      <c r="H149" s="97"/>
      <c r="I149" s="97"/>
      <c r="J149" s="97"/>
      <c r="K149" s="97"/>
      <c r="L149" s="99"/>
      <c r="M149" s="99"/>
      <c r="N149" s="99"/>
    </row>
    <row r="150" spans="1:14" ht="15.6">
      <c r="A150" s="6"/>
      <c r="B150" s="38"/>
      <c r="C150" s="57" t="s">
        <v>24</v>
      </c>
      <c r="D150" s="97"/>
      <c r="E150" s="97"/>
      <c r="F150" s="97"/>
      <c r="G150" s="97"/>
      <c r="H150" s="97"/>
      <c r="I150" s="61"/>
      <c r="J150" s="61"/>
      <c r="K150" s="78"/>
      <c r="L150" s="79"/>
      <c r="M150" s="79"/>
      <c r="N150" s="79"/>
    </row>
    <row r="151" spans="1:14" ht="15.6">
      <c r="A151" s="43">
        <v>2</v>
      </c>
      <c r="B151" s="44" t="s">
        <v>135</v>
      </c>
      <c r="C151" s="47" t="s">
        <v>85</v>
      </c>
      <c r="D151" s="59">
        <v>4.8</v>
      </c>
      <c r="E151" s="59">
        <v>5</v>
      </c>
      <c r="F151" s="59">
        <v>30.6</v>
      </c>
      <c r="G151" s="59">
        <f t="shared" ref="G151" si="40">((D151+F151)*4+(E151*9))</f>
        <v>186.6</v>
      </c>
      <c r="H151" s="59">
        <v>1.4999999999999999E-2</v>
      </c>
      <c r="I151" s="59">
        <v>0.85</v>
      </c>
      <c r="J151" s="59">
        <v>1.7999999999999999E-2</v>
      </c>
      <c r="K151" s="63">
        <v>0.79</v>
      </c>
      <c r="L151" s="59">
        <v>77</v>
      </c>
      <c r="M151" s="59">
        <v>132</v>
      </c>
      <c r="N151" s="62">
        <v>24</v>
      </c>
    </row>
    <row r="152" spans="1:14" ht="15.6">
      <c r="A152" s="43">
        <v>3</v>
      </c>
      <c r="B152" s="44" t="s">
        <v>136</v>
      </c>
      <c r="C152" s="47" t="s">
        <v>103</v>
      </c>
      <c r="D152" s="59">
        <v>3.3</v>
      </c>
      <c r="E152" s="59">
        <v>0</v>
      </c>
      <c r="F152" s="59">
        <v>22.5</v>
      </c>
      <c r="G152" s="59" t="s">
        <v>122</v>
      </c>
      <c r="H152" s="59">
        <v>4.4999999999999998E-2</v>
      </c>
      <c r="I152" s="59"/>
      <c r="J152" s="59"/>
      <c r="K152" s="59">
        <v>1.0149999999999999</v>
      </c>
      <c r="L152" s="59">
        <v>16.649999999999999</v>
      </c>
      <c r="M152" s="59">
        <v>31.95</v>
      </c>
      <c r="N152" s="62">
        <v>9.9</v>
      </c>
    </row>
    <row r="153" spans="1:14" ht="15.6">
      <c r="A153" s="43">
        <v>4</v>
      </c>
      <c r="B153" s="44" t="s">
        <v>25</v>
      </c>
      <c r="C153" s="47" t="s">
        <v>26</v>
      </c>
      <c r="D153" s="59"/>
      <c r="E153" s="59"/>
      <c r="F153" s="59">
        <v>15.4</v>
      </c>
      <c r="G153" s="59">
        <f>((D153+F153)*4+(E153*9))</f>
        <v>61.6</v>
      </c>
      <c r="H153" s="59">
        <v>0.01</v>
      </c>
      <c r="I153" s="59">
        <v>0.1</v>
      </c>
      <c r="J153" s="59"/>
      <c r="K153" s="63"/>
      <c r="L153" s="59">
        <v>5.25</v>
      </c>
      <c r="M153" s="59">
        <v>8.25</v>
      </c>
      <c r="N153" s="62">
        <v>4.4000000000000004</v>
      </c>
    </row>
    <row r="154" spans="1:14" ht="15.6">
      <c r="A154" s="43">
        <v>7</v>
      </c>
      <c r="B154" s="44" t="s">
        <v>30</v>
      </c>
      <c r="C154" s="47" t="s">
        <v>112</v>
      </c>
      <c r="D154" s="59">
        <v>3.3</v>
      </c>
      <c r="E154" s="59">
        <v>0</v>
      </c>
      <c r="F154" s="59">
        <v>22.5</v>
      </c>
      <c r="G154" s="59">
        <f>((D154+F154)*4)+(E154*9)</f>
        <v>103.2</v>
      </c>
      <c r="H154" s="59">
        <v>4.4999999999999998E-2</v>
      </c>
      <c r="I154" s="59"/>
      <c r="J154" s="59"/>
      <c r="K154" s="59">
        <v>1.0149999999999999</v>
      </c>
      <c r="L154" s="59">
        <v>16.649999999999999</v>
      </c>
      <c r="M154" s="59">
        <v>31.95</v>
      </c>
      <c r="N154" s="62">
        <v>9.9</v>
      </c>
    </row>
    <row r="155" spans="1:14" ht="15.6">
      <c r="A155" s="43"/>
      <c r="B155" s="44" t="s">
        <v>107</v>
      </c>
      <c r="C155" s="47"/>
      <c r="D155" s="59">
        <f t="shared" ref="D155:N155" si="41">SUM(D151:D153)</f>
        <v>8.1</v>
      </c>
      <c r="E155" s="59">
        <f t="shared" si="41"/>
        <v>5</v>
      </c>
      <c r="F155" s="59">
        <f t="shared" si="41"/>
        <v>68.5</v>
      </c>
      <c r="G155" s="59">
        <f t="shared" si="41"/>
        <v>248.2</v>
      </c>
      <c r="H155" s="59">
        <f t="shared" si="41"/>
        <v>6.9999999999999993E-2</v>
      </c>
      <c r="I155" s="59">
        <f t="shared" si="41"/>
        <v>0.95</v>
      </c>
      <c r="J155" s="59">
        <f t="shared" si="41"/>
        <v>1.7999999999999999E-2</v>
      </c>
      <c r="K155" s="59">
        <f t="shared" si="41"/>
        <v>1.8049999999999999</v>
      </c>
      <c r="L155" s="59">
        <f t="shared" si="41"/>
        <v>98.9</v>
      </c>
      <c r="M155" s="59">
        <f t="shared" si="41"/>
        <v>172.2</v>
      </c>
      <c r="N155" s="62">
        <f t="shared" si="41"/>
        <v>38.299999999999997</v>
      </c>
    </row>
    <row r="156" spans="1:14" ht="15.6">
      <c r="A156" s="43"/>
      <c r="B156" s="44"/>
      <c r="C156" s="69" t="s">
        <v>27</v>
      </c>
      <c r="D156" s="100"/>
      <c r="E156" s="59"/>
      <c r="F156" s="59"/>
      <c r="G156" s="59"/>
      <c r="H156" s="59"/>
      <c r="I156" s="59"/>
      <c r="J156" s="59"/>
      <c r="K156" s="63"/>
      <c r="L156" s="59"/>
      <c r="M156" s="59"/>
      <c r="N156" s="62"/>
    </row>
    <row r="157" spans="1:14" ht="15.6">
      <c r="A157" s="43">
        <v>1</v>
      </c>
      <c r="B157" s="44" t="s">
        <v>53</v>
      </c>
      <c r="C157" s="47" t="s">
        <v>33</v>
      </c>
      <c r="D157" s="59">
        <v>0.22</v>
      </c>
      <c r="E157" s="59">
        <v>0</v>
      </c>
      <c r="F157" s="59">
        <v>0.73</v>
      </c>
      <c r="G157" s="59">
        <f t="shared" ref="G157:G160" si="42">((D157+F157)*4+(E157*9))</f>
        <v>3.8</v>
      </c>
      <c r="H157" s="59">
        <v>0.08</v>
      </c>
      <c r="I157" s="59">
        <v>1.86</v>
      </c>
      <c r="J157" s="59"/>
      <c r="K157" s="63">
        <v>0.02</v>
      </c>
      <c r="L157" s="59">
        <v>6.41</v>
      </c>
      <c r="M157" s="59">
        <v>11.7</v>
      </c>
      <c r="N157" s="62">
        <v>3.9</v>
      </c>
    </row>
    <row r="158" spans="1:14" ht="15.6">
      <c r="A158" s="43">
        <v>2</v>
      </c>
      <c r="B158" s="44" t="s">
        <v>123</v>
      </c>
      <c r="C158" s="47" t="s">
        <v>92</v>
      </c>
      <c r="D158" s="59">
        <v>6.9</v>
      </c>
      <c r="E158" s="59">
        <v>6.97</v>
      </c>
      <c r="F158" s="59">
        <v>15.4</v>
      </c>
      <c r="G158" s="59">
        <f t="shared" si="42"/>
        <v>151.93</v>
      </c>
      <c r="H158" s="59">
        <v>0.09</v>
      </c>
      <c r="I158" s="59">
        <v>14.74</v>
      </c>
      <c r="J158" s="59">
        <v>0.26</v>
      </c>
      <c r="K158" s="63">
        <v>2.6</v>
      </c>
      <c r="L158" s="59">
        <v>66.38</v>
      </c>
      <c r="M158" s="59">
        <v>168.32</v>
      </c>
      <c r="N158" s="62">
        <v>54.04</v>
      </c>
    </row>
    <row r="159" spans="1:14" ht="15.6">
      <c r="A159" s="43">
        <v>3</v>
      </c>
      <c r="B159" s="44" t="s">
        <v>137</v>
      </c>
      <c r="C159" s="47" t="s">
        <v>92</v>
      </c>
      <c r="D159" s="59">
        <v>11</v>
      </c>
      <c r="E159" s="59">
        <v>9.8000000000000007</v>
      </c>
      <c r="F159" s="59">
        <v>3.3</v>
      </c>
      <c r="G159" s="59">
        <f t="shared" si="42"/>
        <v>145.4</v>
      </c>
      <c r="H159" s="59">
        <v>0.1</v>
      </c>
      <c r="I159" s="59">
        <v>3</v>
      </c>
      <c r="J159" s="59">
        <v>1.8</v>
      </c>
      <c r="K159" s="63">
        <v>0.5</v>
      </c>
      <c r="L159" s="59">
        <v>248</v>
      </c>
      <c r="M159" s="59">
        <v>197.2</v>
      </c>
      <c r="N159" s="62">
        <v>65.84</v>
      </c>
    </row>
    <row r="160" spans="1:14" ht="15.6">
      <c r="A160" s="43">
        <v>4</v>
      </c>
      <c r="B160" s="44" t="s">
        <v>89</v>
      </c>
      <c r="C160" s="47" t="s">
        <v>103</v>
      </c>
      <c r="D160" s="59">
        <v>6.08</v>
      </c>
      <c r="E160" s="59">
        <v>6.65</v>
      </c>
      <c r="F160" s="59">
        <v>30.4</v>
      </c>
      <c r="G160" s="59">
        <f t="shared" si="42"/>
        <v>205.76999999999998</v>
      </c>
      <c r="H160" s="59">
        <v>6.0999999999999999E-2</v>
      </c>
      <c r="I160" s="59">
        <v>0.8</v>
      </c>
      <c r="J160" s="59">
        <v>0.01</v>
      </c>
      <c r="K160" s="63">
        <v>0</v>
      </c>
      <c r="L160" s="59">
        <v>11.7</v>
      </c>
      <c r="M160" s="59">
        <v>72.2</v>
      </c>
      <c r="N160" s="62">
        <v>19.399999999999999</v>
      </c>
    </row>
    <row r="161" spans="1:14" ht="15.6">
      <c r="A161" s="43">
        <v>6</v>
      </c>
      <c r="B161" s="44" t="s">
        <v>130</v>
      </c>
      <c r="C161" s="47" t="s">
        <v>101</v>
      </c>
      <c r="D161" s="59">
        <v>0.7</v>
      </c>
      <c r="E161" s="59">
        <v>0</v>
      </c>
      <c r="F161" s="59">
        <v>17.25</v>
      </c>
      <c r="G161" s="59">
        <f>((D161+F161)*4)+(E161*9)</f>
        <v>71.8</v>
      </c>
      <c r="H161" s="59">
        <v>0.05</v>
      </c>
      <c r="I161" s="59">
        <v>17.600000000000001</v>
      </c>
      <c r="J161" s="59">
        <v>0</v>
      </c>
      <c r="K161" s="59">
        <v>1.056</v>
      </c>
      <c r="L161" s="59">
        <v>28.16</v>
      </c>
      <c r="M161" s="59">
        <v>19.600000000000001</v>
      </c>
      <c r="N161" s="62">
        <v>15.84</v>
      </c>
    </row>
    <row r="162" spans="1:14" ht="15.6">
      <c r="A162" s="43">
        <v>5</v>
      </c>
      <c r="B162" s="44" t="s">
        <v>25</v>
      </c>
      <c r="C162" s="47" t="s">
        <v>26</v>
      </c>
      <c r="D162" s="59"/>
      <c r="E162" s="59"/>
      <c r="F162" s="59">
        <v>15.4</v>
      </c>
      <c r="G162" s="59">
        <f>((D162+F162)*4+(E162*9))</f>
        <v>61.6</v>
      </c>
      <c r="H162" s="59">
        <v>0.01</v>
      </c>
      <c r="I162" s="59">
        <v>0.1</v>
      </c>
      <c r="J162" s="59"/>
      <c r="K162" s="63"/>
      <c r="L162" s="59">
        <v>5.25</v>
      </c>
      <c r="M162" s="59">
        <v>8.25</v>
      </c>
      <c r="N162" s="62">
        <v>4.4000000000000004</v>
      </c>
    </row>
    <row r="163" spans="1:14" ht="15.6">
      <c r="A163" s="43">
        <v>6</v>
      </c>
      <c r="B163" s="44" t="s">
        <v>30</v>
      </c>
      <c r="C163" s="47" t="s">
        <v>112</v>
      </c>
      <c r="D163" s="59">
        <v>3.3</v>
      </c>
      <c r="E163" s="59">
        <v>0</v>
      </c>
      <c r="F163" s="59">
        <v>22.5</v>
      </c>
      <c r="G163" s="59">
        <f>((D163+F163)*4)+(E163*9)</f>
        <v>103.2</v>
      </c>
      <c r="H163" s="59">
        <v>4.4999999999999998E-2</v>
      </c>
      <c r="I163" s="59"/>
      <c r="J163" s="59"/>
      <c r="K163" s="59">
        <v>1.0149999999999999</v>
      </c>
      <c r="L163" s="59">
        <v>16.649999999999999</v>
      </c>
      <c r="M163" s="59">
        <v>31.95</v>
      </c>
      <c r="N163" s="62">
        <v>9.9</v>
      </c>
    </row>
    <row r="164" spans="1:14" ht="15.6">
      <c r="A164" s="43"/>
      <c r="B164" s="44"/>
      <c r="C164" s="47"/>
      <c r="D164" s="77">
        <f t="shared" ref="D164:N164" si="43">SUM(D157:D163)</f>
        <v>28.200000000000003</v>
      </c>
      <c r="E164" s="77">
        <f t="shared" si="43"/>
        <v>23.42</v>
      </c>
      <c r="F164" s="77">
        <f t="shared" si="43"/>
        <v>104.98</v>
      </c>
      <c r="G164" s="77">
        <f t="shared" si="43"/>
        <v>743.5</v>
      </c>
      <c r="H164" s="77">
        <f t="shared" si="43"/>
        <v>0.436</v>
      </c>
      <c r="I164" s="77">
        <f t="shared" si="43"/>
        <v>38.1</v>
      </c>
      <c r="J164" s="77">
        <f t="shared" si="43"/>
        <v>2.0699999999999998</v>
      </c>
      <c r="K164" s="77">
        <f t="shared" si="43"/>
        <v>5.1909999999999998</v>
      </c>
      <c r="L164" s="77">
        <f t="shared" si="43"/>
        <v>382.54999999999995</v>
      </c>
      <c r="M164" s="77">
        <f t="shared" si="43"/>
        <v>509.21999999999997</v>
      </c>
      <c r="N164" s="77">
        <f t="shared" si="43"/>
        <v>173.32000000000002</v>
      </c>
    </row>
    <row r="165" spans="1:14" ht="15.6">
      <c r="A165" s="43"/>
      <c r="B165" s="49"/>
      <c r="C165" s="69"/>
      <c r="D165" s="102">
        <f t="shared" ref="D165:N165" si="44">D155+D164</f>
        <v>36.300000000000004</v>
      </c>
      <c r="E165" s="102">
        <f t="shared" si="44"/>
        <v>28.42</v>
      </c>
      <c r="F165" s="102">
        <f t="shared" si="44"/>
        <v>173.48000000000002</v>
      </c>
      <c r="G165" s="102">
        <f t="shared" si="44"/>
        <v>991.7</v>
      </c>
      <c r="H165" s="102">
        <f t="shared" si="44"/>
        <v>0.50600000000000001</v>
      </c>
      <c r="I165" s="102">
        <f t="shared" si="44"/>
        <v>39.050000000000004</v>
      </c>
      <c r="J165" s="102">
        <f t="shared" si="44"/>
        <v>2.0879999999999996</v>
      </c>
      <c r="K165" s="102">
        <f t="shared" si="44"/>
        <v>6.9959999999999996</v>
      </c>
      <c r="L165" s="102">
        <f t="shared" si="44"/>
        <v>481.44999999999993</v>
      </c>
      <c r="M165" s="102">
        <f t="shared" si="44"/>
        <v>681.42</v>
      </c>
      <c r="N165" s="103">
        <f t="shared" si="44"/>
        <v>211.62</v>
      </c>
    </row>
    <row r="166" spans="1:14" ht="15.6">
      <c r="A166" s="6"/>
      <c r="B166" s="38"/>
      <c r="C166" s="57" t="s">
        <v>37</v>
      </c>
      <c r="D166" s="97"/>
      <c r="E166" s="97"/>
      <c r="F166" s="97"/>
      <c r="G166" s="97"/>
      <c r="H166" s="79"/>
      <c r="I166" s="97"/>
      <c r="J166" s="97"/>
      <c r="K166" s="97"/>
      <c r="L166" s="99"/>
      <c r="M166" s="99"/>
      <c r="N166" s="99"/>
    </row>
    <row r="167" spans="1:14" ht="15.6">
      <c r="A167" s="6"/>
      <c r="B167" s="38"/>
      <c r="C167" s="57" t="s">
        <v>24</v>
      </c>
      <c r="D167" s="97"/>
      <c r="E167" s="97"/>
      <c r="F167" s="97"/>
      <c r="G167" s="97"/>
      <c r="H167" s="97"/>
      <c r="I167" s="61"/>
      <c r="J167" s="61"/>
      <c r="K167" s="78"/>
      <c r="L167" s="79"/>
      <c r="M167" s="79"/>
      <c r="N167" s="79"/>
    </row>
    <row r="168" spans="1:14" ht="15.6">
      <c r="A168" s="48">
        <v>1</v>
      </c>
      <c r="B168" s="44" t="s">
        <v>142</v>
      </c>
      <c r="C168" s="52" t="s">
        <v>153</v>
      </c>
      <c r="D168" s="59">
        <v>13.2</v>
      </c>
      <c r="E168" s="59">
        <v>11.1</v>
      </c>
      <c r="F168" s="59">
        <v>45.9</v>
      </c>
      <c r="G168" s="59">
        <f>((D168+F168)*4+(E168*9))</f>
        <v>336.29999999999995</v>
      </c>
      <c r="H168" s="59">
        <v>0.09</v>
      </c>
      <c r="I168" s="59">
        <v>0.02</v>
      </c>
      <c r="J168" s="59">
        <v>3.31</v>
      </c>
      <c r="K168" s="63">
        <v>3.8</v>
      </c>
      <c r="L168" s="59">
        <v>22.5</v>
      </c>
      <c r="M168" s="59">
        <v>202.28</v>
      </c>
      <c r="N168" s="62">
        <v>48.94</v>
      </c>
    </row>
    <row r="169" spans="1:14" ht="15.6">
      <c r="A169" s="43">
        <v>2</v>
      </c>
      <c r="B169" s="44" t="s">
        <v>25</v>
      </c>
      <c r="C169" s="47" t="s">
        <v>26</v>
      </c>
      <c r="D169" s="59"/>
      <c r="E169" s="59"/>
      <c r="F169" s="59">
        <v>15.4</v>
      </c>
      <c r="G169" s="59">
        <f>((D169+F169)*4+(E169*9))</f>
        <v>61.6</v>
      </c>
      <c r="H169" s="59">
        <v>0.01</v>
      </c>
      <c r="I169" s="59">
        <v>0.1</v>
      </c>
      <c r="J169" s="59"/>
      <c r="K169" s="63"/>
      <c r="L169" s="59">
        <v>5.25</v>
      </c>
      <c r="M169" s="59">
        <v>8.25</v>
      </c>
      <c r="N169" s="62">
        <v>4.4000000000000004</v>
      </c>
    </row>
    <row r="170" spans="1:14" ht="15.6">
      <c r="A170" s="43">
        <v>2</v>
      </c>
      <c r="B170" s="44" t="s">
        <v>144</v>
      </c>
      <c r="C170" s="47" t="s">
        <v>41</v>
      </c>
      <c r="D170" s="15">
        <v>6.08</v>
      </c>
      <c r="E170" s="15">
        <v>6.65</v>
      </c>
      <c r="F170" s="15">
        <v>30.4</v>
      </c>
      <c r="G170" s="15">
        <f t="shared" ref="G170" si="45">((D170+F170)*4+(E170*9))</f>
        <v>205.76999999999998</v>
      </c>
      <c r="H170" s="15">
        <v>6.0999999999999999E-2</v>
      </c>
      <c r="I170" s="15">
        <v>0.8</v>
      </c>
      <c r="J170" s="15">
        <v>0.01</v>
      </c>
      <c r="K170" s="45">
        <v>0</v>
      </c>
      <c r="L170" s="15">
        <v>11.7</v>
      </c>
      <c r="M170" s="15">
        <v>72.2</v>
      </c>
      <c r="N170" s="16">
        <v>19.399999999999999</v>
      </c>
    </row>
    <row r="171" spans="1:14" s="6" customFormat="1" ht="15.6">
      <c r="A171" s="43"/>
      <c r="B171" s="44"/>
      <c r="C171" s="47"/>
      <c r="D171" s="59">
        <f t="shared" ref="D171:N171" si="46">SUM(D168:D170)</f>
        <v>19.28</v>
      </c>
      <c r="E171" s="59">
        <f t="shared" si="46"/>
        <v>17.75</v>
      </c>
      <c r="F171" s="59">
        <f t="shared" si="46"/>
        <v>91.699999999999989</v>
      </c>
      <c r="G171" s="59">
        <f t="shared" si="46"/>
        <v>603.66999999999996</v>
      </c>
      <c r="H171" s="59">
        <f t="shared" si="46"/>
        <v>0.16099999999999998</v>
      </c>
      <c r="I171" s="59">
        <f t="shared" si="46"/>
        <v>0.92</v>
      </c>
      <c r="J171" s="59">
        <f t="shared" si="46"/>
        <v>3.32</v>
      </c>
      <c r="K171" s="59">
        <f t="shared" si="46"/>
        <v>3.8</v>
      </c>
      <c r="L171" s="59">
        <f t="shared" si="46"/>
        <v>39.450000000000003</v>
      </c>
      <c r="M171" s="59">
        <f t="shared" si="46"/>
        <v>282.73</v>
      </c>
      <c r="N171" s="62">
        <f t="shared" si="46"/>
        <v>72.739999999999995</v>
      </c>
    </row>
    <row r="172" spans="1:14" ht="15.6">
      <c r="A172" s="43"/>
      <c r="B172" s="44"/>
      <c r="C172" s="69" t="s">
        <v>27</v>
      </c>
      <c r="D172" s="59"/>
      <c r="E172" s="59"/>
      <c r="F172" s="59"/>
      <c r="G172" s="59"/>
      <c r="H172" s="59"/>
      <c r="I172" s="59"/>
      <c r="J172" s="59"/>
      <c r="K172" s="63"/>
      <c r="L172" s="59"/>
      <c r="M172" s="59"/>
      <c r="N172" s="62"/>
    </row>
    <row r="173" spans="1:14" ht="15.6">
      <c r="A173" s="43">
        <v>1</v>
      </c>
      <c r="B173" s="44" t="s">
        <v>138</v>
      </c>
      <c r="C173" s="47" t="s">
        <v>92</v>
      </c>
      <c r="D173" s="59">
        <v>2.84</v>
      </c>
      <c r="E173" s="59">
        <v>6.71</v>
      </c>
      <c r="F173" s="59">
        <v>19.100000000000001</v>
      </c>
      <c r="G173" s="59">
        <f t="shared" ref="G173:G177" si="47">((D173+F173)*4+(E173*9))</f>
        <v>148.15</v>
      </c>
      <c r="H173" s="59">
        <v>0.09</v>
      </c>
      <c r="I173" s="59">
        <v>12.73</v>
      </c>
      <c r="J173" s="59">
        <v>0.03</v>
      </c>
      <c r="K173" s="63">
        <v>0.76</v>
      </c>
      <c r="L173" s="59">
        <v>135</v>
      </c>
      <c r="M173" s="59">
        <v>149</v>
      </c>
      <c r="N173" s="101">
        <v>18.89</v>
      </c>
    </row>
    <row r="174" spans="1:14" ht="15.6">
      <c r="A174" s="43">
        <v>2</v>
      </c>
      <c r="B174" s="44" t="s">
        <v>139</v>
      </c>
      <c r="C174" s="47" t="s">
        <v>154</v>
      </c>
      <c r="D174" s="59">
        <v>12.3</v>
      </c>
      <c r="E174" s="59">
        <v>12</v>
      </c>
      <c r="F174" s="59">
        <v>2.98</v>
      </c>
      <c r="G174" s="59">
        <f t="shared" si="47"/>
        <v>169.12</v>
      </c>
      <c r="H174" s="59">
        <v>0.24</v>
      </c>
      <c r="I174" s="59">
        <v>0.94</v>
      </c>
      <c r="J174" s="59"/>
      <c r="K174" s="63">
        <v>1.26</v>
      </c>
      <c r="L174" s="59">
        <v>53.7</v>
      </c>
      <c r="M174" s="59">
        <v>152</v>
      </c>
      <c r="N174" s="62">
        <v>10.39</v>
      </c>
    </row>
    <row r="175" spans="1:14" ht="15.6">
      <c r="A175" s="43">
        <v>3</v>
      </c>
      <c r="B175" s="44" t="s">
        <v>110</v>
      </c>
      <c r="C175" s="47" t="s">
        <v>85</v>
      </c>
      <c r="D175" s="59">
        <v>4.8</v>
      </c>
      <c r="E175" s="59">
        <v>5</v>
      </c>
      <c r="F175" s="59">
        <v>30.6</v>
      </c>
      <c r="G175" s="59">
        <f t="shared" si="47"/>
        <v>186.6</v>
      </c>
      <c r="H175" s="59">
        <v>1.4999999999999999E-2</v>
      </c>
      <c r="I175" s="59">
        <v>0.85</v>
      </c>
      <c r="J175" s="59">
        <v>1.7999999999999999E-2</v>
      </c>
      <c r="K175" s="63">
        <v>0.79</v>
      </c>
      <c r="L175" s="59">
        <v>77</v>
      </c>
      <c r="M175" s="59">
        <v>132</v>
      </c>
      <c r="N175" s="62">
        <v>24</v>
      </c>
    </row>
    <row r="176" spans="1:14" ht="15.6">
      <c r="A176" s="43">
        <v>4</v>
      </c>
      <c r="B176" s="44" t="s">
        <v>128</v>
      </c>
      <c r="C176" s="47" t="s">
        <v>41</v>
      </c>
      <c r="D176" s="59">
        <v>5.68</v>
      </c>
      <c r="E176" s="59">
        <v>3.18</v>
      </c>
      <c r="F176" s="59">
        <v>3.8</v>
      </c>
      <c r="G176" s="59">
        <f t="shared" si="47"/>
        <v>66.540000000000006</v>
      </c>
      <c r="H176" s="59">
        <v>3.7999999999999999E-2</v>
      </c>
      <c r="I176" s="59">
        <v>1.27</v>
      </c>
      <c r="J176" s="59">
        <v>0.01</v>
      </c>
      <c r="K176" s="63">
        <v>0</v>
      </c>
      <c r="L176" s="59">
        <v>19.2</v>
      </c>
      <c r="M176" s="59">
        <v>70.400000000000006</v>
      </c>
      <c r="N176" s="62">
        <v>25.1</v>
      </c>
    </row>
    <row r="177" spans="1:14" ht="15.6">
      <c r="A177" s="43">
        <v>5</v>
      </c>
      <c r="B177" s="44" t="s">
        <v>124</v>
      </c>
      <c r="C177" s="52" t="s">
        <v>26</v>
      </c>
      <c r="D177" s="59">
        <v>0.23</v>
      </c>
      <c r="E177" s="59"/>
      <c r="F177" s="59">
        <v>30.7</v>
      </c>
      <c r="G177" s="59">
        <f t="shared" si="47"/>
        <v>123.72</v>
      </c>
      <c r="H177" s="59">
        <v>0.3</v>
      </c>
      <c r="I177" s="59">
        <v>7.0000000000000007E-2</v>
      </c>
      <c r="J177" s="63">
        <v>0.05</v>
      </c>
      <c r="K177" s="59">
        <v>8.3000000000000007</v>
      </c>
      <c r="L177" s="59">
        <v>8.3000000000000007</v>
      </c>
      <c r="M177" s="59">
        <v>10.199999999999999</v>
      </c>
      <c r="N177" s="62">
        <v>0.13</v>
      </c>
    </row>
    <row r="178" spans="1:14" ht="15.6">
      <c r="A178" s="43">
        <v>6</v>
      </c>
      <c r="B178" s="44" t="s">
        <v>117</v>
      </c>
      <c r="C178" s="47" t="s">
        <v>87</v>
      </c>
      <c r="D178" s="59">
        <v>0.7</v>
      </c>
      <c r="E178" s="59">
        <v>0</v>
      </c>
      <c r="F178" s="59">
        <v>17.25</v>
      </c>
      <c r="G178" s="59">
        <f>((D178+F178)*4)+(E178*9)</f>
        <v>71.8</v>
      </c>
      <c r="H178" s="59">
        <v>0.05</v>
      </c>
      <c r="I178" s="59">
        <v>17.600000000000001</v>
      </c>
      <c r="J178" s="59">
        <v>0</v>
      </c>
      <c r="K178" s="59">
        <v>1.056</v>
      </c>
      <c r="L178" s="59">
        <v>28.16</v>
      </c>
      <c r="M178" s="59">
        <v>19.600000000000001</v>
      </c>
      <c r="N178" s="62">
        <v>15.84</v>
      </c>
    </row>
    <row r="179" spans="1:14" ht="15.6">
      <c r="A179" s="43"/>
      <c r="B179" s="44"/>
      <c r="C179" s="47"/>
      <c r="D179" s="59">
        <f t="shared" ref="D179:N179" si="48">SUM(D173:D178)</f>
        <v>26.55</v>
      </c>
      <c r="E179" s="59">
        <f t="shared" si="48"/>
        <v>26.89</v>
      </c>
      <c r="F179" s="59">
        <f t="shared" si="48"/>
        <v>104.43</v>
      </c>
      <c r="G179" s="59">
        <f t="shared" si="48"/>
        <v>765.93</v>
      </c>
      <c r="H179" s="59">
        <f t="shared" si="48"/>
        <v>0.73299999999999998</v>
      </c>
      <c r="I179" s="59">
        <f t="shared" si="48"/>
        <v>33.46</v>
      </c>
      <c r="J179" s="59">
        <f t="shared" si="48"/>
        <v>0.10800000000000001</v>
      </c>
      <c r="K179" s="59">
        <f t="shared" si="48"/>
        <v>12.166</v>
      </c>
      <c r="L179" s="59">
        <f t="shared" si="48"/>
        <v>321.36</v>
      </c>
      <c r="M179" s="59">
        <f t="shared" si="48"/>
        <v>533.20000000000005</v>
      </c>
      <c r="N179" s="62">
        <f t="shared" si="48"/>
        <v>94.35</v>
      </c>
    </row>
    <row r="180" spans="1:14" ht="15.6">
      <c r="A180" s="43"/>
      <c r="B180" s="49" t="s">
        <v>31</v>
      </c>
      <c r="C180" s="55"/>
      <c r="D180" s="102">
        <f t="shared" ref="D180:N180" si="49">D171+D179</f>
        <v>45.83</v>
      </c>
      <c r="E180" s="102">
        <f t="shared" si="49"/>
        <v>44.64</v>
      </c>
      <c r="F180" s="102">
        <f t="shared" si="49"/>
        <v>196.13</v>
      </c>
      <c r="G180" s="102">
        <f t="shared" si="49"/>
        <v>1369.6</v>
      </c>
      <c r="H180" s="102">
        <f t="shared" si="49"/>
        <v>0.89399999999999991</v>
      </c>
      <c r="I180" s="102">
        <f t="shared" si="49"/>
        <v>34.380000000000003</v>
      </c>
      <c r="J180" s="102">
        <f t="shared" si="49"/>
        <v>3.4279999999999999</v>
      </c>
      <c r="K180" s="102">
        <f t="shared" si="49"/>
        <v>15.966000000000001</v>
      </c>
      <c r="L180" s="102">
        <f t="shared" si="49"/>
        <v>360.81</v>
      </c>
      <c r="M180" s="102">
        <f t="shared" si="49"/>
        <v>815.93000000000006</v>
      </c>
      <c r="N180" s="103">
        <f t="shared" si="49"/>
        <v>167.08999999999997</v>
      </c>
    </row>
    <row r="181" spans="1:14" ht="15.6">
      <c r="A181" s="48"/>
      <c r="B181" s="60"/>
      <c r="C181" s="56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ht="15.6">
      <c r="A182" s="58"/>
      <c r="B182" s="5" t="s">
        <v>125</v>
      </c>
      <c r="D182" s="61">
        <f t="shared" ref="D182:N182" si="50">D180+D165+D148+D133+D119+D95+D78+D60+D41+D23</f>
        <v>241.44000000000005</v>
      </c>
      <c r="E182" s="61">
        <f t="shared" si="50"/>
        <v>240.39000000000001</v>
      </c>
      <c r="F182" s="61">
        <f t="shared" si="50"/>
        <v>1137.7399999999998</v>
      </c>
      <c r="G182" s="61">
        <f t="shared" si="50"/>
        <v>7577.0300000000007</v>
      </c>
      <c r="H182" s="61">
        <f t="shared" si="50"/>
        <v>4.6229999999999984</v>
      </c>
      <c r="I182" s="61">
        <f t="shared" si="50"/>
        <v>205.39500000000001</v>
      </c>
      <c r="J182" s="61">
        <f t="shared" si="50"/>
        <v>7.512999999999999</v>
      </c>
      <c r="K182" s="61">
        <f t="shared" si="50"/>
        <v>52.710999999999999</v>
      </c>
      <c r="L182" s="61">
        <f t="shared" si="50"/>
        <v>2555.1600000000003</v>
      </c>
      <c r="M182" s="61">
        <f t="shared" si="50"/>
        <v>4191.82</v>
      </c>
      <c r="N182" s="61">
        <f t="shared" si="50"/>
        <v>1015.01</v>
      </c>
    </row>
    <row r="183" spans="1:14" ht="15.6">
      <c r="B183" s="54"/>
      <c r="C183" s="71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</row>
    <row r="184" spans="1:14" ht="15.6"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 ht="15.6">
      <c r="B185" s="54" t="s">
        <v>126</v>
      </c>
      <c r="C185" s="71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</row>
  </sheetData>
  <pageMargins left="0.31496062992125984" right="0.11811023622047245" top="0.35433070866141736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5"/>
  <sheetViews>
    <sheetView workbookViewId="0">
      <selection activeCell="E14" sqref="E14"/>
    </sheetView>
  </sheetViews>
  <sheetFormatPr defaultColWidth="9.109375" defaultRowHeight="13.5" customHeight="1"/>
  <cols>
    <col min="1" max="1" width="2.6640625" style="1" customWidth="1"/>
    <col min="2" max="2" width="29.6640625" style="5" customWidth="1"/>
    <col min="3" max="3" width="7.6640625" style="4" customWidth="1"/>
    <col min="4" max="4" width="4.88671875" style="3" customWidth="1"/>
    <col min="5" max="7" width="5" style="3" customWidth="1"/>
    <col min="8" max="8" width="4.44140625" style="3" customWidth="1"/>
    <col min="9" max="9" width="5" style="3" customWidth="1"/>
    <col min="10" max="10" width="4.5546875" style="3" customWidth="1"/>
    <col min="11" max="11" width="4.5546875" style="41" customWidth="1"/>
    <col min="12" max="14" width="5" style="8" customWidth="1"/>
    <col min="15" max="16384" width="9.109375" style="1"/>
  </cols>
  <sheetData>
    <row r="1" spans="1:23" ht="15.6">
      <c r="B1" s="4" t="s">
        <v>0</v>
      </c>
      <c r="G1" s="1" t="s">
        <v>54</v>
      </c>
      <c r="K1" s="3"/>
      <c r="L1" s="3"/>
      <c r="M1" s="3"/>
      <c r="N1" s="3"/>
    </row>
    <row r="2" spans="1:23" ht="15.6">
      <c r="B2" s="2" t="s">
        <v>58</v>
      </c>
      <c r="G2" s="4" t="s">
        <v>44</v>
      </c>
      <c r="K2" s="3"/>
      <c r="L2" s="3"/>
      <c r="M2" s="3"/>
      <c r="N2" s="3"/>
    </row>
    <row r="3" spans="1:23" ht="15.6">
      <c r="B3" s="2" t="s">
        <v>1</v>
      </c>
      <c r="G3" s="4" t="s">
        <v>43</v>
      </c>
      <c r="K3" s="3"/>
      <c r="L3" s="3"/>
      <c r="M3" s="3"/>
      <c r="N3" s="3"/>
    </row>
    <row r="4" spans="1:23" ht="15.6">
      <c r="A4" s="4"/>
      <c r="B4" s="5" t="s">
        <v>56</v>
      </c>
      <c r="K4" s="3"/>
      <c r="L4" s="3"/>
      <c r="M4" s="3"/>
      <c r="N4" s="3"/>
    </row>
    <row r="5" spans="1:23" s="6" customFormat="1" ht="15.6">
      <c r="A5" s="4"/>
      <c r="B5" s="5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3" s="6" customFormat="1" ht="15.6">
      <c r="B6" s="5" t="s">
        <v>46</v>
      </c>
      <c r="C6" s="4"/>
      <c r="D6" s="3"/>
      <c r="E6" s="3"/>
      <c r="F6" s="3"/>
      <c r="G6" s="3"/>
      <c r="H6" s="3"/>
      <c r="I6" s="3"/>
      <c r="J6" s="3"/>
      <c r="K6" s="7"/>
      <c r="L6" s="8"/>
      <c r="M6" s="8"/>
      <c r="N6" s="8"/>
      <c r="V6" s="1"/>
      <c r="W6" s="1"/>
    </row>
    <row r="7" spans="1:23" s="6" customFormat="1" ht="15.6">
      <c r="B7" s="9" t="s">
        <v>47</v>
      </c>
      <c r="C7" s="9"/>
      <c r="D7" s="73" t="s">
        <v>146</v>
      </c>
      <c r="E7" s="73"/>
      <c r="F7" s="3"/>
      <c r="G7" s="3"/>
      <c r="H7" s="3"/>
      <c r="I7" s="3"/>
      <c r="J7" s="3"/>
      <c r="K7" s="7"/>
      <c r="L7" s="8"/>
      <c r="M7" s="8"/>
      <c r="N7" s="8"/>
    </row>
    <row r="8" spans="1:23" s="6" customFormat="1" ht="16.2" thickBot="1">
      <c r="C8" s="4"/>
      <c r="D8" s="72" t="s">
        <v>67</v>
      </c>
      <c r="E8" s="3"/>
      <c r="F8" s="3"/>
      <c r="G8" s="3"/>
      <c r="H8" s="3"/>
      <c r="I8" s="3"/>
      <c r="J8" s="3"/>
      <c r="K8" s="7"/>
      <c r="L8" s="8"/>
      <c r="M8" s="8"/>
      <c r="N8" s="8"/>
    </row>
    <row r="9" spans="1:23" s="19" customFormat="1" ht="13.2">
      <c r="A9" s="10" t="s">
        <v>2</v>
      </c>
      <c r="B9" s="11" t="s">
        <v>3</v>
      </c>
      <c r="C9" s="65" t="s">
        <v>4</v>
      </c>
      <c r="D9" s="12" t="s">
        <v>5</v>
      </c>
      <c r="E9" s="13"/>
      <c r="F9" s="14"/>
      <c r="G9" s="15" t="s">
        <v>6</v>
      </c>
      <c r="H9" s="16" t="s">
        <v>7</v>
      </c>
      <c r="I9" s="17"/>
      <c r="J9" s="17"/>
      <c r="K9" s="18"/>
      <c r="L9" s="12" t="s">
        <v>8</v>
      </c>
      <c r="M9" s="13"/>
      <c r="N9" s="13"/>
    </row>
    <row r="10" spans="1:23" s="19" customFormat="1" ht="13.2">
      <c r="A10" s="20"/>
      <c r="B10" s="21"/>
      <c r="C10" s="66"/>
      <c r="D10" s="22" t="s">
        <v>9</v>
      </c>
      <c r="E10" s="8"/>
      <c r="F10" s="23"/>
      <c r="G10" s="15" t="s">
        <v>10</v>
      </c>
      <c r="H10" s="24"/>
      <c r="I10" s="25"/>
      <c r="J10" s="25"/>
      <c r="K10" s="26"/>
      <c r="L10" s="24" t="s">
        <v>9</v>
      </c>
      <c r="M10" s="25"/>
      <c r="N10" s="25"/>
    </row>
    <row r="11" spans="1:23" s="19" customFormat="1" ht="13.8" thickBot="1">
      <c r="A11" s="27"/>
      <c r="B11" s="28" t="s">
        <v>11</v>
      </c>
      <c r="C11" s="67"/>
      <c r="D11" s="15" t="s">
        <v>12</v>
      </c>
      <c r="E11" s="15" t="s">
        <v>13</v>
      </c>
      <c r="F11" s="15" t="s">
        <v>14</v>
      </c>
      <c r="G11" s="16" t="s">
        <v>15</v>
      </c>
      <c r="H11" s="15" t="s">
        <v>16</v>
      </c>
      <c r="I11" s="15" t="s">
        <v>17</v>
      </c>
      <c r="J11" s="15" t="s">
        <v>18</v>
      </c>
      <c r="K11" s="29" t="s">
        <v>19</v>
      </c>
      <c r="L11" s="29" t="s">
        <v>20</v>
      </c>
      <c r="M11" s="29" t="s">
        <v>21</v>
      </c>
      <c r="N11" s="12" t="s">
        <v>22</v>
      </c>
    </row>
    <row r="12" spans="1:23" s="37" customFormat="1" ht="16.2" thickBot="1">
      <c r="A12" s="30">
        <v>1</v>
      </c>
      <c r="B12" s="31">
        <v>2</v>
      </c>
      <c r="C12" s="68">
        <v>3</v>
      </c>
      <c r="D12" s="32">
        <v>4</v>
      </c>
      <c r="E12" s="33">
        <v>5</v>
      </c>
      <c r="F12" s="32">
        <v>6</v>
      </c>
      <c r="G12" s="32">
        <v>7</v>
      </c>
      <c r="H12" s="33">
        <v>8</v>
      </c>
      <c r="I12" s="32">
        <v>9</v>
      </c>
      <c r="J12" s="34">
        <v>10</v>
      </c>
      <c r="K12" s="35">
        <v>11</v>
      </c>
      <c r="L12" s="36">
        <v>12</v>
      </c>
      <c r="M12" s="36">
        <v>13</v>
      </c>
      <c r="N12" s="74">
        <v>14</v>
      </c>
    </row>
    <row r="13" spans="1:23" s="6" customFormat="1" ht="15.6">
      <c r="B13" s="38"/>
      <c r="C13" s="57" t="s">
        <v>23</v>
      </c>
      <c r="D13" s="39"/>
      <c r="E13" s="39"/>
      <c r="F13" s="40"/>
      <c r="G13" s="39"/>
      <c r="H13" s="39"/>
      <c r="I13" s="39"/>
      <c r="J13" s="39"/>
      <c r="K13" s="41"/>
      <c r="L13" s="42"/>
      <c r="M13" s="42"/>
      <c r="N13" s="42"/>
    </row>
    <row r="14" spans="1:23" s="6" customFormat="1" ht="15.6">
      <c r="B14" s="38"/>
      <c r="C14" s="57" t="s">
        <v>24</v>
      </c>
      <c r="D14" s="39"/>
      <c r="E14" s="39"/>
      <c r="F14" s="39"/>
      <c r="G14" s="39"/>
      <c r="H14" s="39"/>
      <c r="I14" s="39"/>
      <c r="J14" s="39"/>
      <c r="K14" s="41"/>
      <c r="L14" s="42"/>
      <c r="M14" s="42"/>
      <c r="N14" s="42"/>
    </row>
    <row r="15" spans="1:23" ht="15.6">
      <c r="A15" s="43">
        <v>1</v>
      </c>
      <c r="B15" s="44" t="s">
        <v>59</v>
      </c>
      <c r="C15" s="47" t="s">
        <v>28</v>
      </c>
      <c r="D15" s="15">
        <v>4.5999999999999996</v>
      </c>
      <c r="E15" s="15">
        <v>6.9</v>
      </c>
      <c r="F15" s="15">
        <v>25</v>
      </c>
      <c r="G15" s="15">
        <f>((D15+F15)*4+(E15*9))</f>
        <v>180.5</v>
      </c>
      <c r="H15" s="15">
        <v>0.3</v>
      </c>
      <c r="I15" s="15">
        <v>3.51</v>
      </c>
      <c r="J15" s="15">
        <v>0.09</v>
      </c>
      <c r="K15" s="45">
        <v>1.01</v>
      </c>
      <c r="L15" s="15">
        <v>322</v>
      </c>
      <c r="M15" s="15">
        <v>298</v>
      </c>
      <c r="N15" s="16">
        <v>54.7</v>
      </c>
    </row>
    <row r="16" spans="1:23" ht="15.6">
      <c r="A16" s="43">
        <v>2</v>
      </c>
      <c r="B16" s="44" t="s">
        <v>68</v>
      </c>
      <c r="C16" s="47" t="s">
        <v>29</v>
      </c>
      <c r="D16" s="15">
        <v>6.08</v>
      </c>
      <c r="E16" s="15">
        <v>6.65</v>
      </c>
      <c r="F16" s="15">
        <v>30.4</v>
      </c>
      <c r="G16" s="15">
        <f t="shared" ref="G16" si="0">((D16+F16)*4+(E16*9))</f>
        <v>205.76999999999998</v>
      </c>
      <c r="H16" s="15">
        <v>6.0999999999999999E-2</v>
      </c>
      <c r="I16" s="15">
        <v>0.8</v>
      </c>
      <c r="J16" s="15">
        <v>0.01</v>
      </c>
      <c r="K16" s="45">
        <v>0</v>
      </c>
      <c r="L16" s="15">
        <v>11.7</v>
      </c>
      <c r="M16" s="15">
        <v>72.2</v>
      </c>
      <c r="N16" s="16">
        <v>19.399999999999999</v>
      </c>
    </row>
    <row r="17" spans="1:14" ht="15.6">
      <c r="A17" s="43">
        <v>3</v>
      </c>
      <c r="B17" s="44" t="s">
        <v>25</v>
      </c>
      <c r="C17" s="47" t="s">
        <v>26</v>
      </c>
      <c r="D17" s="15"/>
      <c r="E17" s="15"/>
      <c r="F17" s="15">
        <v>15.4</v>
      </c>
      <c r="G17" s="15">
        <f>((D17+F17)*4+(E17*9))</f>
        <v>61.6</v>
      </c>
      <c r="H17" s="15">
        <v>0.01</v>
      </c>
      <c r="I17" s="15">
        <v>0.1</v>
      </c>
      <c r="J17" s="15"/>
      <c r="K17" s="45"/>
      <c r="L17" s="15">
        <v>5.25</v>
      </c>
      <c r="M17" s="15">
        <v>8.25</v>
      </c>
      <c r="N17" s="16">
        <v>4.4000000000000004</v>
      </c>
    </row>
    <row r="18" spans="1:14" ht="15.6">
      <c r="A18" s="43"/>
      <c r="B18" s="44"/>
      <c r="C18" s="47"/>
      <c r="D18" s="15">
        <f t="shared" ref="D18:N18" si="1">SUM(D15:D17)</f>
        <v>10.68</v>
      </c>
      <c r="E18" s="15">
        <f t="shared" si="1"/>
        <v>13.55</v>
      </c>
      <c r="F18" s="15">
        <f t="shared" si="1"/>
        <v>70.8</v>
      </c>
      <c r="G18" s="15">
        <f t="shared" si="1"/>
        <v>447.87</v>
      </c>
      <c r="H18" s="15">
        <f t="shared" si="1"/>
        <v>0.371</v>
      </c>
      <c r="I18" s="15">
        <f t="shared" si="1"/>
        <v>4.4099999999999993</v>
      </c>
      <c r="J18" s="15">
        <f t="shared" si="1"/>
        <v>9.9999999999999992E-2</v>
      </c>
      <c r="K18" s="45">
        <f t="shared" si="1"/>
        <v>1.01</v>
      </c>
      <c r="L18" s="15">
        <f t="shared" si="1"/>
        <v>338.95</v>
      </c>
      <c r="M18" s="15">
        <f t="shared" si="1"/>
        <v>378.45</v>
      </c>
      <c r="N18" s="16">
        <f t="shared" si="1"/>
        <v>78.5</v>
      </c>
    </row>
    <row r="19" spans="1:14" ht="15.6">
      <c r="A19" s="43"/>
      <c r="B19" s="44"/>
      <c r="C19" s="69" t="s">
        <v>27</v>
      </c>
      <c r="D19" s="46"/>
      <c r="E19" s="15"/>
      <c r="F19" s="15"/>
      <c r="G19" s="15"/>
      <c r="H19" s="15"/>
      <c r="I19" s="15"/>
      <c r="J19" s="15"/>
      <c r="K19" s="45"/>
      <c r="L19" s="15"/>
      <c r="M19" s="15"/>
      <c r="N19" s="16"/>
    </row>
    <row r="20" spans="1:14" ht="15.6">
      <c r="A20" s="43"/>
      <c r="B20" s="44"/>
      <c r="C20" s="47"/>
      <c r="D20" s="15"/>
      <c r="E20" s="15"/>
      <c r="F20" s="15"/>
      <c r="G20" s="15"/>
      <c r="H20" s="15"/>
      <c r="I20" s="15"/>
      <c r="J20" s="15"/>
      <c r="K20" s="45"/>
      <c r="L20" s="15"/>
      <c r="M20" s="15"/>
      <c r="N20" s="16"/>
    </row>
    <row r="21" spans="1:14" ht="15.6">
      <c r="A21" s="43">
        <v>1</v>
      </c>
      <c r="B21" s="44" t="s">
        <v>55</v>
      </c>
      <c r="C21" s="47" t="s">
        <v>90</v>
      </c>
      <c r="D21" s="15">
        <v>2.84</v>
      </c>
      <c r="E21" s="15">
        <v>6.71</v>
      </c>
      <c r="F21" s="15">
        <v>19.100000000000001</v>
      </c>
      <c r="G21" s="15">
        <f t="shared" ref="G21:G24" si="2">((D21+F21)*4+(E21*9))</f>
        <v>148.15</v>
      </c>
      <c r="H21" s="15">
        <v>0.09</v>
      </c>
      <c r="I21" s="15">
        <v>12.73</v>
      </c>
      <c r="J21" s="15">
        <v>0.03</v>
      </c>
      <c r="K21" s="45">
        <v>0.76</v>
      </c>
      <c r="L21" s="15">
        <v>135</v>
      </c>
      <c r="M21" s="15">
        <v>149</v>
      </c>
      <c r="N21" s="75">
        <v>18.89</v>
      </c>
    </row>
    <row r="22" spans="1:14" ht="15.6">
      <c r="A22" s="43">
        <v>2</v>
      </c>
      <c r="B22" s="44" t="s">
        <v>39</v>
      </c>
      <c r="C22" s="47" t="s">
        <v>57</v>
      </c>
      <c r="D22" s="15">
        <v>11.65</v>
      </c>
      <c r="E22" s="15">
        <v>15.4</v>
      </c>
      <c r="F22" s="15">
        <v>7.99</v>
      </c>
      <c r="G22" s="15">
        <f t="shared" si="2"/>
        <v>217.16</v>
      </c>
      <c r="H22" s="15">
        <v>0.5</v>
      </c>
      <c r="I22" s="15">
        <v>0.6</v>
      </c>
      <c r="J22" s="15">
        <v>0.01</v>
      </c>
      <c r="K22" s="45">
        <v>1.23</v>
      </c>
      <c r="L22" s="15">
        <v>71</v>
      </c>
      <c r="M22" s="15">
        <v>110</v>
      </c>
      <c r="N22" s="16">
        <v>19.149999999999999</v>
      </c>
    </row>
    <row r="23" spans="1:14" ht="15.6">
      <c r="A23" s="43">
        <v>3</v>
      </c>
      <c r="B23" s="44" t="s">
        <v>48</v>
      </c>
      <c r="C23" s="47" t="s">
        <v>28</v>
      </c>
      <c r="D23" s="15">
        <v>4.8</v>
      </c>
      <c r="E23" s="15">
        <v>5</v>
      </c>
      <c r="F23" s="15">
        <v>30.6</v>
      </c>
      <c r="G23" s="15">
        <f t="shared" si="2"/>
        <v>186.6</v>
      </c>
      <c r="H23" s="15">
        <v>1.4999999999999999E-2</v>
      </c>
      <c r="I23" s="15">
        <v>0.85</v>
      </c>
      <c r="J23" s="15">
        <v>1.7999999999999999E-2</v>
      </c>
      <c r="K23" s="45">
        <v>0.79</v>
      </c>
      <c r="L23" s="15">
        <v>77</v>
      </c>
      <c r="M23" s="15">
        <v>132</v>
      </c>
      <c r="N23" s="16">
        <v>24</v>
      </c>
    </row>
    <row r="24" spans="1:14" ht="15.6">
      <c r="A24" s="43">
        <v>4</v>
      </c>
      <c r="B24" s="44" t="s">
        <v>145</v>
      </c>
      <c r="C24" s="47" t="s">
        <v>41</v>
      </c>
      <c r="D24" s="15">
        <v>6.36</v>
      </c>
      <c r="E24" s="15">
        <v>2.63</v>
      </c>
      <c r="F24" s="15">
        <v>58.6</v>
      </c>
      <c r="G24" s="15">
        <f t="shared" si="2"/>
        <v>283.51000000000005</v>
      </c>
      <c r="H24" s="15">
        <v>3.1E-2</v>
      </c>
      <c r="I24" s="15">
        <v>0.97499999999999998</v>
      </c>
      <c r="J24" s="15">
        <v>0.01</v>
      </c>
      <c r="K24" s="45">
        <v>0.22800000000000001</v>
      </c>
      <c r="L24" s="15">
        <v>187.25</v>
      </c>
      <c r="M24" s="15">
        <v>197.25</v>
      </c>
      <c r="N24" s="16">
        <v>24.5</v>
      </c>
    </row>
    <row r="25" spans="1:14" ht="15.6">
      <c r="A25" s="43">
        <v>7</v>
      </c>
      <c r="B25" s="44" t="s">
        <v>42</v>
      </c>
      <c r="C25" s="47" t="s">
        <v>26</v>
      </c>
      <c r="D25" s="59">
        <v>0.23</v>
      </c>
      <c r="E25" s="59"/>
      <c r="F25" s="59">
        <v>30.7</v>
      </c>
      <c r="G25" s="59">
        <f>((D25+F25)*4+(E25*9))</f>
        <v>123.72</v>
      </c>
      <c r="H25" s="59">
        <v>0.1</v>
      </c>
      <c r="I25" s="59">
        <v>0.3</v>
      </c>
      <c r="J25" s="59">
        <v>7.0000000000000007E-2</v>
      </c>
      <c r="K25" s="63">
        <v>0.05</v>
      </c>
      <c r="L25" s="59">
        <v>8.3000000000000007</v>
      </c>
      <c r="M25" s="59">
        <v>8.3000000000000007</v>
      </c>
      <c r="N25" s="62">
        <v>10.199999999999999</v>
      </c>
    </row>
    <row r="26" spans="1:14" ht="15.6">
      <c r="A26" s="43">
        <v>6</v>
      </c>
      <c r="B26" s="44" t="s">
        <v>30</v>
      </c>
      <c r="C26" s="47" t="s">
        <v>33</v>
      </c>
      <c r="D26" s="15">
        <v>3.3</v>
      </c>
      <c r="E26" s="15">
        <v>0</v>
      </c>
      <c r="F26" s="15">
        <v>22.5</v>
      </c>
      <c r="G26" s="15">
        <f>((D26+F26)*4)+(E26*9)</f>
        <v>103.2</v>
      </c>
      <c r="H26" s="15">
        <v>4.4999999999999998E-2</v>
      </c>
      <c r="I26" s="15"/>
      <c r="J26" s="15"/>
      <c r="K26" s="15">
        <v>1.0149999999999999</v>
      </c>
      <c r="L26" s="15">
        <v>16.649999999999999</v>
      </c>
      <c r="M26" s="15">
        <v>31.95</v>
      </c>
      <c r="N26" s="16">
        <v>9.9</v>
      </c>
    </row>
    <row r="27" spans="1:14" ht="15.6">
      <c r="A27" s="43">
        <v>7</v>
      </c>
      <c r="B27" s="44" t="s">
        <v>45</v>
      </c>
      <c r="C27" s="47" t="s">
        <v>38</v>
      </c>
      <c r="D27" s="15">
        <v>0.7</v>
      </c>
      <c r="E27" s="15">
        <v>0</v>
      </c>
      <c r="F27" s="15">
        <v>17.25</v>
      </c>
      <c r="G27" s="15">
        <f>((D27+F27)*4)+(E27*9)</f>
        <v>71.8</v>
      </c>
      <c r="H27" s="15">
        <v>0.05</v>
      </c>
      <c r="I27" s="15">
        <v>17.600000000000001</v>
      </c>
      <c r="J27" s="15">
        <v>0</v>
      </c>
      <c r="K27" s="15">
        <v>1.056</v>
      </c>
      <c r="L27" s="15">
        <v>28.16</v>
      </c>
      <c r="M27" s="15">
        <v>19.600000000000001</v>
      </c>
      <c r="N27" s="16">
        <v>15.84</v>
      </c>
    </row>
    <row r="28" spans="1:14" ht="15.6">
      <c r="A28" s="43"/>
      <c r="B28" s="44"/>
      <c r="C28" s="47"/>
      <c r="D28" s="15">
        <f t="shared" ref="D28:N28" si="3">SUM(D20:D26)</f>
        <v>29.18</v>
      </c>
      <c r="E28" s="15">
        <f t="shared" si="3"/>
        <v>29.74</v>
      </c>
      <c r="F28" s="15">
        <f t="shared" si="3"/>
        <v>169.49</v>
      </c>
      <c r="G28" s="15">
        <f t="shared" si="3"/>
        <v>1062.3400000000001</v>
      </c>
      <c r="H28" s="15">
        <f t="shared" si="3"/>
        <v>0.78100000000000003</v>
      </c>
      <c r="I28" s="15">
        <f t="shared" si="3"/>
        <v>15.455</v>
      </c>
      <c r="J28" s="15">
        <f t="shared" si="3"/>
        <v>0.13800000000000001</v>
      </c>
      <c r="K28" s="15">
        <f t="shared" si="3"/>
        <v>4.0730000000000004</v>
      </c>
      <c r="L28" s="15">
        <f t="shared" si="3"/>
        <v>495.2</v>
      </c>
      <c r="M28" s="15">
        <f t="shared" si="3"/>
        <v>628.5</v>
      </c>
      <c r="N28" s="16">
        <f t="shared" si="3"/>
        <v>106.64</v>
      </c>
    </row>
    <row r="29" spans="1:14" s="6" customFormat="1" ht="15.6">
      <c r="A29" s="48"/>
      <c r="B29" s="49" t="s">
        <v>31</v>
      </c>
      <c r="C29" s="55"/>
      <c r="D29" s="50">
        <f>SUM(D20:D28)</f>
        <v>59.06</v>
      </c>
      <c r="E29" s="50">
        <f t="shared" ref="E29:N29" si="4">E18+E28</f>
        <v>43.29</v>
      </c>
      <c r="F29" s="50">
        <f t="shared" si="4"/>
        <v>240.29000000000002</v>
      </c>
      <c r="G29" s="50">
        <f t="shared" si="4"/>
        <v>1510.21</v>
      </c>
      <c r="H29" s="50">
        <f t="shared" si="4"/>
        <v>1.1520000000000001</v>
      </c>
      <c r="I29" s="50">
        <f t="shared" si="4"/>
        <v>19.864999999999998</v>
      </c>
      <c r="J29" s="50">
        <f t="shared" si="4"/>
        <v>0.23799999999999999</v>
      </c>
      <c r="K29" s="50">
        <f t="shared" si="4"/>
        <v>5.0830000000000002</v>
      </c>
      <c r="L29" s="50">
        <f t="shared" si="4"/>
        <v>834.15</v>
      </c>
      <c r="M29" s="50">
        <f t="shared" si="4"/>
        <v>1006.95</v>
      </c>
      <c r="N29" s="76">
        <f t="shared" si="4"/>
        <v>185.14</v>
      </c>
    </row>
    <row r="30" spans="1:14" s="6" customFormat="1" ht="15.6">
      <c r="B30" s="38"/>
      <c r="C30" s="57"/>
      <c r="D30" s="39"/>
      <c r="E30" s="39"/>
      <c r="F30" s="39"/>
      <c r="G30" s="39"/>
      <c r="H30" s="39"/>
      <c r="I30" s="39"/>
      <c r="J30" s="39"/>
      <c r="K30" s="39"/>
      <c r="L30" s="42"/>
      <c r="M30" s="42"/>
      <c r="N30" s="42"/>
    </row>
    <row r="31" spans="1:14" ht="15.6">
      <c r="A31" s="6"/>
      <c r="B31" s="38"/>
      <c r="C31" s="57" t="s">
        <v>32</v>
      </c>
      <c r="D31" s="39"/>
      <c r="E31" s="39"/>
      <c r="F31" s="39"/>
      <c r="G31" s="39"/>
      <c r="H31" s="39"/>
      <c r="L31" s="42"/>
      <c r="M31" s="42"/>
      <c r="N31" s="51"/>
    </row>
    <row r="32" spans="1:14" ht="15.6">
      <c r="A32" s="6"/>
      <c r="B32" s="38"/>
      <c r="C32" s="57" t="s">
        <v>24</v>
      </c>
      <c r="D32" s="39"/>
      <c r="E32" s="39"/>
      <c r="F32" s="39"/>
      <c r="G32" s="39"/>
      <c r="H32" s="39"/>
      <c r="L32" s="42"/>
      <c r="M32" s="42"/>
      <c r="N32" s="51"/>
    </row>
    <row r="33" spans="1:14" ht="15.6">
      <c r="A33" s="48">
        <v>1</v>
      </c>
      <c r="B33" s="44" t="s">
        <v>91</v>
      </c>
      <c r="C33" s="47" t="s">
        <v>92</v>
      </c>
      <c r="D33" s="59">
        <v>4.5999999999999996</v>
      </c>
      <c r="E33" s="59">
        <v>6.9</v>
      </c>
      <c r="F33" s="59">
        <v>25</v>
      </c>
      <c r="G33" s="59">
        <f t="shared" ref="G33" si="5">((D33+F33)*4+(E33*9))</f>
        <v>180.5</v>
      </c>
      <c r="H33" s="59">
        <v>0.3</v>
      </c>
      <c r="I33" s="59">
        <v>3.51</v>
      </c>
      <c r="J33" s="59">
        <v>0.09</v>
      </c>
      <c r="K33" s="63">
        <v>1.01</v>
      </c>
      <c r="L33" s="59">
        <v>322</v>
      </c>
      <c r="M33" s="59">
        <v>298</v>
      </c>
      <c r="N33" s="62">
        <v>54.7</v>
      </c>
    </row>
    <row r="34" spans="1:14" ht="15.6">
      <c r="A34" s="43">
        <v>2</v>
      </c>
      <c r="B34" s="44" t="s">
        <v>74</v>
      </c>
      <c r="C34" s="47" t="s">
        <v>75</v>
      </c>
      <c r="D34" s="15">
        <v>4</v>
      </c>
      <c r="E34" s="15">
        <v>13.15</v>
      </c>
      <c r="F34" s="15">
        <v>30.2</v>
      </c>
      <c r="G34" s="15">
        <f>((D34+F34)*4+(E34*9))</f>
        <v>255.15000000000003</v>
      </c>
      <c r="H34" s="15">
        <v>2.5000000000000001E-2</v>
      </c>
      <c r="I34" s="15">
        <v>0.8</v>
      </c>
      <c r="J34" s="15">
        <v>0.16</v>
      </c>
      <c r="K34" s="45">
        <v>0.33</v>
      </c>
      <c r="L34" s="15">
        <v>12.3</v>
      </c>
      <c r="M34" s="15">
        <v>45.85</v>
      </c>
      <c r="N34" s="16">
        <v>16.059999999999999</v>
      </c>
    </row>
    <row r="35" spans="1:14" ht="15.6">
      <c r="A35" s="43">
        <v>4</v>
      </c>
      <c r="B35" s="44" t="s">
        <v>69</v>
      </c>
      <c r="C35" s="47" t="s">
        <v>26</v>
      </c>
      <c r="D35" s="15">
        <v>0</v>
      </c>
      <c r="E35" s="15">
        <v>0</v>
      </c>
      <c r="F35" s="15">
        <v>15.4</v>
      </c>
      <c r="G35" s="15">
        <f>((D35+F35)*4+(E35*9))</f>
        <v>61.6</v>
      </c>
      <c r="H35" s="15">
        <v>0.01</v>
      </c>
      <c r="I35" s="15">
        <v>0.1</v>
      </c>
      <c r="J35" s="15"/>
      <c r="K35" s="45"/>
      <c r="L35" s="15">
        <v>5.25</v>
      </c>
      <c r="M35" s="15">
        <v>8.25</v>
      </c>
      <c r="N35" s="16">
        <v>4.4000000000000004</v>
      </c>
    </row>
    <row r="36" spans="1:14" s="6" customFormat="1" ht="15.6">
      <c r="A36" s="43"/>
      <c r="B36" s="44"/>
      <c r="C36" s="69"/>
      <c r="D36" s="15">
        <f t="shared" ref="D36:N36" si="6">SUM(D33:D35)</f>
        <v>8.6</v>
      </c>
      <c r="E36" s="15">
        <f t="shared" si="6"/>
        <v>20.05</v>
      </c>
      <c r="F36" s="15">
        <f t="shared" si="6"/>
        <v>70.600000000000009</v>
      </c>
      <c r="G36" s="15">
        <f t="shared" si="6"/>
        <v>497.25000000000006</v>
      </c>
      <c r="H36" s="15">
        <f t="shared" si="6"/>
        <v>0.33500000000000002</v>
      </c>
      <c r="I36" s="15">
        <f t="shared" si="6"/>
        <v>4.4099999999999993</v>
      </c>
      <c r="J36" s="15">
        <f t="shared" si="6"/>
        <v>0.25</v>
      </c>
      <c r="K36" s="15">
        <f t="shared" si="6"/>
        <v>1.34</v>
      </c>
      <c r="L36" s="15">
        <f t="shared" si="6"/>
        <v>339.55</v>
      </c>
      <c r="M36" s="15">
        <f t="shared" si="6"/>
        <v>352.1</v>
      </c>
      <c r="N36" s="16">
        <f t="shared" si="6"/>
        <v>75.160000000000011</v>
      </c>
    </row>
    <row r="37" spans="1:14" s="6" customFormat="1" ht="15.6">
      <c r="A37" s="43"/>
      <c r="B37" s="44"/>
      <c r="C37" s="69" t="s">
        <v>27</v>
      </c>
      <c r="D37" s="15"/>
      <c r="E37" s="15"/>
      <c r="F37" s="15"/>
      <c r="G37" s="15"/>
      <c r="H37" s="15"/>
      <c r="I37" s="50"/>
      <c r="J37" s="50"/>
      <c r="K37" s="50"/>
      <c r="L37" s="15"/>
      <c r="M37" s="15"/>
      <c r="N37" s="75"/>
    </row>
    <row r="38" spans="1:14" ht="15.6">
      <c r="A38" s="43">
        <v>1</v>
      </c>
      <c r="B38" s="44" t="s">
        <v>70</v>
      </c>
      <c r="C38" s="47" t="s">
        <v>71</v>
      </c>
      <c r="D38" s="15">
        <v>0.31</v>
      </c>
      <c r="E38" s="15">
        <v>0</v>
      </c>
      <c r="F38" s="15">
        <v>1.08</v>
      </c>
      <c r="G38" s="15">
        <f t="shared" ref="G38:G42" si="7">((D38+F38)*4+(E38*9))</f>
        <v>5.5600000000000005</v>
      </c>
      <c r="H38" s="15">
        <v>0.01</v>
      </c>
      <c r="I38" s="15">
        <v>7.125</v>
      </c>
      <c r="J38" s="15"/>
      <c r="K38" s="45">
        <v>0.112</v>
      </c>
      <c r="L38" s="15">
        <v>3.99</v>
      </c>
      <c r="M38" s="15">
        <v>7.41</v>
      </c>
      <c r="N38" s="16">
        <v>5.7</v>
      </c>
    </row>
    <row r="39" spans="1:14" ht="15.6">
      <c r="A39" s="43">
        <v>2</v>
      </c>
      <c r="B39" s="44" t="s">
        <v>50</v>
      </c>
      <c r="C39" s="47" t="s">
        <v>92</v>
      </c>
      <c r="D39" s="15">
        <v>2.84</v>
      </c>
      <c r="E39" s="15">
        <v>6.71</v>
      </c>
      <c r="F39" s="15">
        <v>19.100000000000001</v>
      </c>
      <c r="G39" s="15">
        <f t="shared" si="7"/>
        <v>148.15</v>
      </c>
      <c r="H39" s="15">
        <v>0.09</v>
      </c>
      <c r="I39" s="15">
        <v>12.73</v>
      </c>
      <c r="J39" s="15">
        <v>0.03</v>
      </c>
      <c r="K39" s="45">
        <v>0.76</v>
      </c>
      <c r="L39" s="15">
        <v>135</v>
      </c>
      <c r="M39" s="15">
        <v>149</v>
      </c>
      <c r="N39" s="75">
        <v>18.89</v>
      </c>
    </row>
    <row r="40" spans="1:14" ht="15.6">
      <c r="A40" s="43">
        <v>3</v>
      </c>
      <c r="B40" s="44" t="s">
        <v>141</v>
      </c>
      <c r="C40" s="47" t="s">
        <v>64</v>
      </c>
      <c r="D40" s="15">
        <v>13.7</v>
      </c>
      <c r="E40" s="15">
        <v>17.899999999999999</v>
      </c>
      <c r="F40" s="15">
        <v>8.08</v>
      </c>
      <c r="G40" s="15">
        <f t="shared" si="7"/>
        <v>248.22</v>
      </c>
      <c r="H40" s="15">
        <v>0.24</v>
      </c>
      <c r="I40" s="15">
        <v>0.94</v>
      </c>
      <c r="J40" s="15">
        <v>0</v>
      </c>
      <c r="K40" s="45">
        <v>1.26</v>
      </c>
      <c r="L40" s="15">
        <v>130.5</v>
      </c>
      <c r="M40" s="15">
        <v>185</v>
      </c>
      <c r="N40" s="75">
        <v>12.21</v>
      </c>
    </row>
    <row r="41" spans="1:14" ht="15.6">
      <c r="A41" s="43">
        <v>4</v>
      </c>
      <c r="B41" s="44" t="s">
        <v>35</v>
      </c>
      <c r="C41" s="47" t="s">
        <v>49</v>
      </c>
      <c r="D41" s="15">
        <v>4.8</v>
      </c>
      <c r="E41" s="15">
        <v>6.4</v>
      </c>
      <c r="F41" s="15">
        <v>30.6</v>
      </c>
      <c r="G41" s="15">
        <f t="shared" si="7"/>
        <v>199.2</v>
      </c>
      <c r="H41" s="15">
        <v>0.1</v>
      </c>
      <c r="I41" s="15"/>
      <c r="J41" s="15">
        <v>1.1499999999999999</v>
      </c>
      <c r="K41" s="15">
        <v>1.1859999999999999</v>
      </c>
      <c r="L41" s="15">
        <v>62.8</v>
      </c>
      <c r="M41" s="15">
        <v>132</v>
      </c>
      <c r="N41" s="16">
        <v>24</v>
      </c>
    </row>
    <row r="42" spans="1:14" ht="15.6">
      <c r="A42" s="43">
        <v>5</v>
      </c>
      <c r="B42" s="44" t="s">
        <v>89</v>
      </c>
      <c r="C42" s="47" t="s">
        <v>41</v>
      </c>
      <c r="D42" s="15">
        <v>4.0999999999999996</v>
      </c>
      <c r="E42" s="15">
        <v>2.2799999999999998</v>
      </c>
      <c r="F42" s="15">
        <v>31.5</v>
      </c>
      <c r="G42" s="15">
        <f t="shared" si="7"/>
        <v>162.92000000000002</v>
      </c>
      <c r="H42" s="15">
        <v>2.75E-2</v>
      </c>
      <c r="I42" s="15">
        <v>0.92500000000000004</v>
      </c>
      <c r="J42" s="15">
        <v>0.01</v>
      </c>
      <c r="K42" s="15">
        <v>0</v>
      </c>
      <c r="L42" s="15">
        <v>14.25</v>
      </c>
      <c r="M42" s="15">
        <v>51.5</v>
      </c>
      <c r="N42" s="16">
        <v>18.25</v>
      </c>
    </row>
    <row r="43" spans="1:14" ht="15.6">
      <c r="A43" s="43">
        <v>6</v>
      </c>
      <c r="B43" s="44" t="s">
        <v>30</v>
      </c>
      <c r="C43" s="47" t="s">
        <v>33</v>
      </c>
      <c r="D43" s="15">
        <v>3.3</v>
      </c>
      <c r="E43" s="15">
        <v>0</v>
      </c>
      <c r="F43" s="15">
        <v>22.5</v>
      </c>
      <c r="G43" s="15">
        <f>((D43+F43)*4)+(E43*9)</f>
        <v>103.2</v>
      </c>
      <c r="H43" s="15">
        <v>4.4999999999999998E-2</v>
      </c>
      <c r="I43" s="15"/>
      <c r="J43" s="15"/>
      <c r="K43" s="15">
        <v>1.0149999999999999</v>
      </c>
      <c r="L43" s="15">
        <v>16.649999999999999</v>
      </c>
      <c r="M43" s="15">
        <v>31.95</v>
      </c>
      <c r="N43" s="16">
        <v>9.9</v>
      </c>
    </row>
    <row r="44" spans="1:14" ht="15.6">
      <c r="A44" s="43">
        <v>7</v>
      </c>
      <c r="B44" s="44" t="s">
        <v>93</v>
      </c>
      <c r="C44" s="47" t="s">
        <v>26</v>
      </c>
      <c r="D44" s="59">
        <v>0.23</v>
      </c>
      <c r="E44" s="59"/>
      <c r="F44" s="59">
        <v>30.7</v>
      </c>
      <c r="G44" s="59">
        <f>((D44+F44)*4+(E44*9))</f>
        <v>123.72</v>
      </c>
      <c r="H44" s="59">
        <v>0.1</v>
      </c>
      <c r="I44" s="59">
        <v>0.3</v>
      </c>
      <c r="J44" s="59">
        <v>7.0000000000000007E-2</v>
      </c>
      <c r="K44" s="63">
        <v>0.05</v>
      </c>
      <c r="L44" s="59">
        <v>8.3000000000000007</v>
      </c>
      <c r="M44" s="59">
        <v>8.3000000000000007</v>
      </c>
      <c r="N44" s="62">
        <v>10.199999999999999</v>
      </c>
    </row>
    <row r="45" spans="1:14" ht="15.6">
      <c r="A45" s="43"/>
      <c r="B45" s="44"/>
      <c r="C45" s="47"/>
      <c r="D45" s="59">
        <f t="shared" ref="D45:N45" si="8">SUM(D38:D44)</f>
        <v>29.28</v>
      </c>
      <c r="E45" s="59">
        <f t="shared" si="8"/>
        <v>33.29</v>
      </c>
      <c r="F45" s="59">
        <f t="shared" si="8"/>
        <v>143.56</v>
      </c>
      <c r="G45" s="59">
        <f t="shared" si="8"/>
        <v>990.97</v>
      </c>
      <c r="H45" s="59">
        <f t="shared" si="8"/>
        <v>0.61249999999999993</v>
      </c>
      <c r="I45" s="59">
        <f t="shared" si="8"/>
        <v>22.020000000000003</v>
      </c>
      <c r="J45" s="59">
        <f t="shared" si="8"/>
        <v>1.26</v>
      </c>
      <c r="K45" s="63">
        <f t="shared" si="8"/>
        <v>4.383</v>
      </c>
      <c r="L45" s="59">
        <f t="shared" si="8"/>
        <v>371.49</v>
      </c>
      <c r="M45" s="59">
        <f t="shared" si="8"/>
        <v>565.16</v>
      </c>
      <c r="N45" s="62">
        <f t="shared" si="8"/>
        <v>99.15</v>
      </c>
    </row>
    <row r="46" spans="1:14" ht="15.6">
      <c r="A46" s="48"/>
      <c r="B46" s="49" t="s">
        <v>31</v>
      </c>
      <c r="C46" s="55"/>
      <c r="D46" s="50">
        <f t="shared" ref="D46:N46" si="9">D36+D45</f>
        <v>37.880000000000003</v>
      </c>
      <c r="E46" s="50">
        <f t="shared" si="9"/>
        <v>53.34</v>
      </c>
      <c r="F46" s="50">
        <f t="shared" si="9"/>
        <v>214.16000000000003</v>
      </c>
      <c r="G46" s="50">
        <f t="shared" si="9"/>
        <v>1488.22</v>
      </c>
      <c r="H46" s="50">
        <f t="shared" si="9"/>
        <v>0.94750000000000001</v>
      </c>
      <c r="I46" s="50">
        <f t="shared" si="9"/>
        <v>26.430000000000003</v>
      </c>
      <c r="J46" s="50">
        <f t="shared" si="9"/>
        <v>1.51</v>
      </c>
      <c r="K46" s="50">
        <f t="shared" si="9"/>
        <v>5.7229999999999999</v>
      </c>
      <c r="L46" s="50">
        <f t="shared" si="9"/>
        <v>711.04</v>
      </c>
      <c r="M46" s="50">
        <f t="shared" si="9"/>
        <v>917.26</v>
      </c>
      <c r="N46" s="76">
        <f t="shared" si="9"/>
        <v>174.31</v>
      </c>
    </row>
    <row r="47" spans="1:14" s="6" customFormat="1" ht="15.6">
      <c r="B47" s="38"/>
      <c r="C47" s="57"/>
      <c r="D47" s="39"/>
      <c r="E47" s="39"/>
      <c r="F47" s="39"/>
      <c r="G47" s="39"/>
      <c r="H47" s="39"/>
      <c r="I47" s="39"/>
      <c r="J47" s="39"/>
      <c r="K47" s="39"/>
      <c r="L47" s="42"/>
      <c r="M47" s="42"/>
      <c r="N47" s="42"/>
    </row>
    <row r="48" spans="1:14" s="6" customFormat="1" ht="15.6">
      <c r="B48" s="38"/>
      <c r="C48" s="57" t="s">
        <v>34</v>
      </c>
      <c r="D48" s="39"/>
      <c r="E48" s="39"/>
      <c r="F48" s="39"/>
      <c r="G48" s="39"/>
      <c r="H48" s="39"/>
      <c r="I48" s="39"/>
      <c r="J48" s="39"/>
      <c r="K48" s="39"/>
      <c r="L48" s="42"/>
      <c r="M48" s="42"/>
      <c r="N48" s="42"/>
    </row>
    <row r="49" spans="1:15" ht="15.6">
      <c r="A49" s="6"/>
      <c r="B49" s="38"/>
      <c r="C49" s="57" t="s">
        <v>24</v>
      </c>
      <c r="D49" s="39"/>
      <c r="E49" s="39"/>
      <c r="F49" s="39"/>
      <c r="G49" s="39"/>
      <c r="H49" s="39"/>
    </row>
    <row r="50" spans="1:15" ht="15.6">
      <c r="A50" s="48">
        <v>1</v>
      </c>
      <c r="B50" s="44" t="s">
        <v>60</v>
      </c>
      <c r="C50" s="47" t="s">
        <v>40</v>
      </c>
      <c r="D50" s="59">
        <v>4.5999999999999996</v>
      </c>
      <c r="E50" s="59">
        <v>6.9</v>
      </c>
      <c r="F50" s="59">
        <v>25</v>
      </c>
      <c r="G50" s="59">
        <f t="shared" ref="G50" si="10">((D50+F50)*4+(E50*9))</f>
        <v>180.5</v>
      </c>
      <c r="H50" s="59">
        <v>0.3</v>
      </c>
      <c r="I50" s="59">
        <v>3.51</v>
      </c>
      <c r="J50" s="59">
        <v>0.09</v>
      </c>
      <c r="K50" s="63">
        <v>1.01</v>
      </c>
      <c r="L50" s="59">
        <v>322</v>
      </c>
      <c r="M50" s="59">
        <v>298</v>
      </c>
      <c r="N50" s="62">
        <v>54.7</v>
      </c>
    </row>
    <row r="51" spans="1:15" ht="15.6">
      <c r="A51" s="43">
        <v>2</v>
      </c>
      <c r="B51" s="44" t="s">
        <v>74</v>
      </c>
      <c r="C51" s="47" t="s">
        <v>75</v>
      </c>
      <c r="D51" s="15">
        <v>4</v>
      </c>
      <c r="E51" s="15">
        <v>13.15</v>
      </c>
      <c r="F51" s="15">
        <v>30.2</v>
      </c>
      <c r="G51" s="15">
        <f>((D51+F51)*4+(E51*9))</f>
        <v>255.15000000000003</v>
      </c>
      <c r="H51" s="15">
        <v>2.5000000000000001E-2</v>
      </c>
      <c r="I51" s="15">
        <v>0.8</v>
      </c>
      <c r="J51" s="15">
        <v>0.16</v>
      </c>
      <c r="K51" s="45">
        <v>0.33</v>
      </c>
      <c r="L51" s="15">
        <v>12.3</v>
      </c>
      <c r="M51" s="15">
        <v>45.85</v>
      </c>
      <c r="N51" s="16">
        <v>16.059999999999999</v>
      </c>
    </row>
    <row r="52" spans="1:15" ht="15.6">
      <c r="A52" s="43">
        <v>3</v>
      </c>
      <c r="B52" s="44" t="s">
        <v>25</v>
      </c>
      <c r="C52" s="47" t="s">
        <v>26</v>
      </c>
      <c r="D52" s="15"/>
      <c r="E52" s="15"/>
      <c r="F52" s="15">
        <v>15.4</v>
      </c>
      <c r="G52" s="15">
        <f>((D52+F52)*4+(E52*9))</f>
        <v>61.6</v>
      </c>
      <c r="H52" s="15">
        <v>0.01</v>
      </c>
      <c r="I52" s="15">
        <v>0.1</v>
      </c>
      <c r="J52" s="15"/>
      <c r="K52" s="45"/>
      <c r="L52" s="15">
        <v>5.25</v>
      </c>
      <c r="M52" s="15">
        <v>8.25</v>
      </c>
      <c r="N52" s="16">
        <v>4.4000000000000004</v>
      </c>
    </row>
    <row r="53" spans="1:15" ht="15.6">
      <c r="A53" s="43"/>
      <c r="B53" s="44"/>
      <c r="C53" s="47"/>
      <c r="D53" s="15">
        <f t="shared" ref="D53:N53" si="11">SUM(D50:D52)</f>
        <v>8.6</v>
      </c>
      <c r="E53" s="15">
        <f t="shared" si="11"/>
        <v>20.05</v>
      </c>
      <c r="F53" s="15">
        <f t="shared" si="11"/>
        <v>70.600000000000009</v>
      </c>
      <c r="G53" s="15">
        <f t="shared" si="11"/>
        <v>497.25000000000006</v>
      </c>
      <c r="H53" s="15">
        <f t="shared" si="11"/>
        <v>0.33500000000000002</v>
      </c>
      <c r="I53" s="15">
        <f t="shared" si="11"/>
        <v>4.4099999999999993</v>
      </c>
      <c r="J53" s="15">
        <f t="shared" si="11"/>
        <v>0.25</v>
      </c>
      <c r="K53" s="15">
        <f t="shared" si="11"/>
        <v>1.34</v>
      </c>
      <c r="L53" s="15">
        <f t="shared" si="11"/>
        <v>339.55</v>
      </c>
      <c r="M53" s="15">
        <f t="shared" si="11"/>
        <v>352.1</v>
      </c>
      <c r="N53" s="16">
        <f t="shared" si="11"/>
        <v>75.160000000000011</v>
      </c>
    </row>
    <row r="54" spans="1:15" ht="15.6">
      <c r="A54" s="43"/>
      <c r="B54" s="44"/>
      <c r="C54" s="69" t="s">
        <v>27</v>
      </c>
      <c r="D54" s="15"/>
      <c r="E54" s="15"/>
      <c r="F54" s="15"/>
      <c r="G54" s="15"/>
      <c r="H54" s="15"/>
      <c r="I54" s="15"/>
      <c r="J54" s="15"/>
      <c r="K54" s="45"/>
      <c r="L54" s="15"/>
      <c r="M54" s="15"/>
      <c r="N54" s="16"/>
    </row>
    <row r="55" spans="1:15" ht="15.6">
      <c r="A55" s="43">
        <v>1</v>
      </c>
      <c r="B55" s="44" t="s">
        <v>94</v>
      </c>
      <c r="C55" s="47" t="s">
        <v>33</v>
      </c>
      <c r="D55" s="15">
        <v>0.31</v>
      </c>
      <c r="E55" s="15">
        <v>0</v>
      </c>
      <c r="F55" s="15">
        <v>1.08</v>
      </c>
      <c r="G55" s="15">
        <f t="shared" ref="G55:G60" si="12">((D55+F55)*4+(E55*9))</f>
        <v>5.5600000000000005</v>
      </c>
      <c r="H55" s="15">
        <v>0.01</v>
      </c>
      <c r="I55" s="15">
        <v>7.125</v>
      </c>
      <c r="J55" s="15"/>
      <c r="K55" s="45">
        <v>0.112</v>
      </c>
      <c r="L55" s="15">
        <v>3.99</v>
      </c>
      <c r="M55" s="15">
        <v>7.41</v>
      </c>
      <c r="N55" s="16">
        <v>5.7</v>
      </c>
    </row>
    <row r="56" spans="1:15" ht="15.6">
      <c r="A56" s="43">
        <v>2</v>
      </c>
      <c r="B56" s="44" t="s">
        <v>51</v>
      </c>
      <c r="C56" s="47" t="s">
        <v>92</v>
      </c>
      <c r="D56" s="15">
        <v>4.71</v>
      </c>
      <c r="E56" s="15">
        <v>4.5</v>
      </c>
      <c r="F56" s="15">
        <v>16.2</v>
      </c>
      <c r="G56" s="15">
        <f t="shared" si="12"/>
        <v>124.14</v>
      </c>
      <c r="H56" s="15">
        <v>0.18</v>
      </c>
      <c r="I56" s="15">
        <v>9.2899999999999991</v>
      </c>
      <c r="J56" s="15">
        <v>0.01</v>
      </c>
      <c r="K56" s="15">
        <v>3.81</v>
      </c>
      <c r="L56" s="15">
        <v>27.84</v>
      </c>
      <c r="M56" s="15">
        <v>83.44</v>
      </c>
      <c r="N56" s="16">
        <v>28.97</v>
      </c>
    </row>
    <row r="57" spans="1:15" ht="15.6">
      <c r="A57" s="43">
        <v>3</v>
      </c>
      <c r="B57" s="44" t="s">
        <v>95</v>
      </c>
      <c r="C57" s="47" t="s">
        <v>79</v>
      </c>
      <c r="D57" s="15">
        <v>11.65</v>
      </c>
      <c r="E57" s="15">
        <v>15.4</v>
      </c>
      <c r="F57" s="15">
        <v>7.99</v>
      </c>
      <c r="G57" s="15">
        <f t="shared" si="12"/>
        <v>217.16</v>
      </c>
      <c r="H57" s="15">
        <v>0.5</v>
      </c>
      <c r="I57" s="15">
        <v>0.6</v>
      </c>
      <c r="J57" s="15">
        <v>0.01</v>
      </c>
      <c r="K57" s="45">
        <v>1.23</v>
      </c>
      <c r="L57" s="15">
        <v>71</v>
      </c>
      <c r="M57" s="15">
        <v>110</v>
      </c>
      <c r="N57" s="16">
        <v>19.149999999999999</v>
      </c>
    </row>
    <row r="58" spans="1:15" ht="15.6">
      <c r="A58" s="43">
        <v>4</v>
      </c>
      <c r="B58" s="44" t="s">
        <v>73</v>
      </c>
      <c r="C58" s="47" t="s">
        <v>49</v>
      </c>
      <c r="D58" s="15">
        <v>4.8</v>
      </c>
      <c r="E58" s="15">
        <v>5</v>
      </c>
      <c r="F58" s="15">
        <v>30.6</v>
      </c>
      <c r="G58" s="15">
        <f t="shared" si="12"/>
        <v>186.6</v>
      </c>
      <c r="H58" s="15">
        <v>1.4999999999999999E-2</v>
      </c>
      <c r="I58" s="15">
        <v>0.85</v>
      </c>
      <c r="J58" s="15">
        <v>1.7999999999999999E-2</v>
      </c>
      <c r="K58" s="45">
        <v>0.79</v>
      </c>
      <c r="L58" s="15">
        <v>77</v>
      </c>
      <c r="M58" s="15">
        <v>132</v>
      </c>
      <c r="N58" s="16">
        <v>24</v>
      </c>
    </row>
    <row r="59" spans="1:15" ht="15.6">
      <c r="A59" s="43">
        <v>5</v>
      </c>
      <c r="B59" s="44" t="s">
        <v>78</v>
      </c>
      <c r="C59" s="47" t="s">
        <v>62</v>
      </c>
      <c r="D59" s="15">
        <v>7.36</v>
      </c>
      <c r="E59" s="15">
        <v>6.3</v>
      </c>
      <c r="F59" s="15">
        <v>36.6</v>
      </c>
      <c r="G59" s="15">
        <f t="shared" si="12"/>
        <v>232.54</v>
      </c>
      <c r="H59" s="15">
        <v>3.5999999999999997E-2</v>
      </c>
      <c r="I59" s="15">
        <v>1.06</v>
      </c>
      <c r="J59" s="15">
        <v>0.02</v>
      </c>
      <c r="K59" s="15">
        <v>0</v>
      </c>
      <c r="L59" s="15">
        <v>45.4</v>
      </c>
      <c r="M59" s="15">
        <v>95.6</v>
      </c>
      <c r="N59" s="16">
        <v>23.8</v>
      </c>
    </row>
    <row r="60" spans="1:15" ht="15.6">
      <c r="A60" s="43">
        <v>6</v>
      </c>
      <c r="B60" s="44" t="s">
        <v>30</v>
      </c>
      <c r="C60" s="47" t="s">
        <v>33</v>
      </c>
      <c r="D60" s="15">
        <v>3.3</v>
      </c>
      <c r="E60" s="15">
        <v>0</v>
      </c>
      <c r="F60" s="15">
        <v>22.5</v>
      </c>
      <c r="G60" s="15">
        <f t="shared" si="12"/>
        <v>103.2</v>
      </c>
      <c r="H60" s="15">
        <v>4.4999999999999998E-2</v>
      </c>
      <c r="I60" s="15"/>
      <c r="J60" s="15"/>
      <c r="K60" s="15">
        <v>1.0149999999999999</v>
      </c>
      <c r="L60" s="15">
        <v>16.649999999999999</v>
      </c>
      <c r="M60" s="15">
        <v>31.95</v>
      </c>
      <c r="N60" s="16">
        <v>9.9</v>
      </c>
    </row>
    <row r="61" spans="1:15" ht="15.6">
      <c r="A61" s="43">
        <v>7</v>
      </c>
      <c r="B61" s="44" t="s">
        <v>25</v>
      </c>
      <c r="C61" s="47" t="s">
        <v>26</v>
      </c>
      <c r="D61" s="15"/>
      <c r="E61" s="15"/>
      <c r="F61" s="15">
        <v>15.4</v>
      </c>
      <c r="G61" s="15">
        <f>((D61+F61)*4+(E61*9))</f>
        <v>61.6</v>
      </c>
      <c r="H61" s="15">
        <v>0.01</v>
      </c>
      <c r="I61" s="15">
        <v>0.1</v>
      </c>
      <c r="J61" s="15"/>
      <c r="K61" s="45"/>
      <c r="L61" s="15">
        <v>5.25</v>
      </c>
      <c r="M61" s="15">
        <v>8.25</v>
      </c>
      <c r="N61" s="16">
        <v>4.4000000000000004</v>
      </c>
    </row>
    <row r="62" spans="1:15" ht="15.6">
      <c r="A62" s="43">
        <v>8</v>
      </c>
      <c r="B62" s="44" t="s">
        <v>45</v>
      </c>
      <c r="C62" s="47" t="s">
        <v>38</v>
      </c>
      <c r="D62" s="15">
        <v>0.7</v>
      </c>
      <c r="E62" s="15">
        <v>0</v>
      </c>
      <c r="F62" s="15">
        <v>17.25</v>
      </c>
      <c r="G62" s="15">
        <f>((D62+F62)*4)+(E62*9)</f>
        <v>71.8</v>
      </c>
      <c r="H62" s="15">
        <v>0.05</v>
      </c>
      <c r="I62" s="15">
        <v>17.600000000000001</v>
      </c>
      <c r="J62" s="15">
        <v>0</v>
      </c>
      <c r="K62" s="15">
        <v>1.056</v>
      </c>
      <c r="L62" s="15">
        <v>28.16</v>
      </c>
      <c r="M62" s="15">
        <v>19.600000000000001</v>
      </c>
      <c r="N62" s="16">
        <v>15.84</v>
      </c>
    </row>
    <row r="63" spans="1:15" ht="15.6">
      <c r="A63" s="43"/>
      <c r="B63" s="44"/>
      <c r="C63" s="47"/>
      <c r="D63" s="15">
        <f>SUM(D55:D62)</f>
        <v>32.830000000000005</v>
      </c>
      <c r="E63" s="15">
        <f t="shared" ref="E63:N63" si="13">SUM(E55:E62)</f>
        <v>31.2</v>
      </c>
      <c r="F63" s="15">
        <f t="shared" si="13"/>
        <v>147.62</v>
      </c>
      <c r="G63" s="15">
        <f t="shared" si="13"/>
        <v>1002.6</v>
      </c>
      <c r="H63" s="15">
        <f t="shared" si="13"/>
        <v>0.84600000000000009</v>
      </c>
      <c r="I63" s="15">
        <f t="shared" si="13"/>
        <v>36.625</v>
      </c>
      <c r="J63" s="15">
        <f t="shared" si="13"/>
        <v>5.7999999999999996E-2</v>
      </c>
      <c r="K63" s="15">
        <f t="shared" si="13"/>
        <v>8.0129999999999999</v>
      </c>
      <c r="L63" s="15">
        <f t="shared" si="13"/>
        <v>275.29000000000002</v>
      </c>
      <c r="M63" s="15">
        <f t="shared" si="13"/>
        <v>488.25000000000006</v>
      </c>
      <c r="N63" s="16">
        <f t="shared" si="13"/>
        <v>131.76</v>
      </c>
      <c r="O63" s="56"/>
    </row>
    <row r="64" spans="1:15" ht="15.6">
      <c r="A64" s="48"/>
      <c r="B64" s="49" t="s">
        <v>31</v>
      </c>
      <c r="C64" s="55"/>
      <c r="D64" s="50">
        <f t="shared" ref="D64:N64" si="14">D63+D53</f>
        <v>41.430000000000007</v>
      </c>
      <c r="E64" s="50">
        <f t="shared" si="14"/>
        <v>51.25</v>
      </c>
      <c r="F64" s="50">
        <f t="shared" si="14"/>
        <v>218.22000000000003</v>
      </c>
      <c r="G64" s="50">
        <f t="shared" si="14"/>
        <v>1499.8500000000001</v>
      </c>
      <c r="H64" s="50">
        <f t="shared" si="14"/>
        <v>1.181</v>
      </c>
      <c r="I64" s="50">
        <f t="shared" si="14"/>
        <v>41.034999999999997</v>
      </c>
      <c r="J64" s="50">
        <f t="shared" si="14"/>
        <v>0.308</v>
      </c>
      <c r="K64" s="50">
        <f t="shared" si="14"/>
        <v>9.3529999999999998</v>
      </c>
      <c r="L64" s="50">
        <f t="shared" si="14"/>
        <v>614.84</v>
      </c>
      <c r="M64" s="50">
        <f t="shared" si="14"/>
        <v>840.35000000000014</v>
      </c>
      <c r="N64" s="76">
        <f t="shared" si="14"/>
        <v>206.92000000000002</v>
      </c>
    </row>
    <row r="65" spans="1:14" s="6" customFormat="1" ht="15.6">
      <c r="A65" s="58"/>
      <c r="B65" s="60"/>
      <c r="C65" s="56" t="s">
        <v>36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ht="15.6">
      <c r="A66" s="6"/>
      <c r="B66" s="38"/>
      <c r="C66" s="57" t="s">
        <v>24</v>
      </c>
      <c r="D66" s="39"/>
      <c r="E66" s="39"/>
      <c r="F66" s="39"/>
      <c r="G66" s="39"/>
      <c r="H66" s="39"/>
      <c r="I66" s="39"/>
      <c r="J66" s="39"/>
      <c r="K66" s="39"/>
      <c r="L66" s="42"/>
      <c r="M66" s="42"/>
      <c r="N66" s="42"/>
    </row>
    <row r="67" spans="1:14" ht="15.6">
      <c r="A67" s="43">
        <v>1</v>
      </c>
      <c r="B67" s="44" t="s">
        <v>96</v>
      </c>
      <c r="C67" s="52" t="s">
        <v>85</v>
      </c>
      <c r="D67" s="15">
        <v>6.78</v>
      </c>
      <c r="E67" s="15">
        <v>8.1999999999999993</v>
      </c>
      <c r="F67" s="15">
        <v>1.1399999999999999</v>
      </c>
      <c r="G67" s="15">
        <f>((D67+F67)*4+(E67*9))</f>
        <v>105.47999999999999</v>
      </c>
      <c r="H67" s="15">
        <v>9.9000000000000005E-2</v>
      </c>
      <c r="I67" s="15"/>
      <c r="J67" s="15"/>
      <c r="K67" s="45"/>
      <c r="L67" s="15">
        <v>3.3</v>
      </c>
      <c r="M67" s="15">
        <v>80.3</v>
      </c>
      <c r="N67" s="16">
        <v>9.35</v>
      </c>
    </row>
    <row r="68" spans="1:14" ht="15.6">
      <c r="A68" s="43">
        <v>2</v>
      </c>
      <c r="B68" s="44" t="s">
        <v>77</v>
      </c>
      <c r="C68" s="47" t="s">
        <v>29</v>
      </c>
      <c r="D68" s="59">
        <v>7.36</v>
      </c>
      <c r="E68" s="59">
        <v>6.3</v>
      </c>
      <c r="F68" s="59">
        <v>36.6</v>
      </c>
      <c r="G68" s="59">
        <f>((D68+F68)*4+(E68*9))</f>
        <v>232.54</v>
      </c>
      <c r="H68" s="59">
        <v>3.5999999999999997E-2</v>
      </c>
      <c r="I68" s="59">
        <v>1.06</v>
      </c>
      <c r="J68" s="59">
        <v>0.02</v>
      </c>
      <c r="K68" s="59">
        <v>0</v>
      </c>
      <c r="L68" s="59">
        <v>45.4</v>
      </c>
      <c r="M68" s="59">
        <v>95.6</v>
      </c>
      <c r="N68" s="62">
        <v>23.8</v>
      </c>
    </row>
    <row r="69" spans="1:14" ht="15.6">
      <c r="A69" s="43">
        <v>3</v>
      </c>
      <c r="B69" s="44" t="s">
        <v>25</v>
      </c>
      <c r="C69" s="47" t="s">
        <v>26</v>
      </c>
      <c r="D69" s="15"/>
      <c r="E69" s="15"/>
      <c r="F69" s="15">
        <v>15.4</v>
      </c>
      <c r="G69" s="15">
        <f>((D69+F69)*4+(E69*9))</f>
        <v>61.6</v>
      </c>
      <c r="H69" s="15">
        <v>0.01</v>
      </c>
      <c r="I69" s="15">
        <v>0.1</v>
      </c>
      <c r="J69" s="15"/>
      <c r="K69" s="45"/>
      <c r="L69" s="15">
        <v>5.25</v>
      </c>
      <c r="M69" s="15">
        <v>8.25</v>
      </c>
      <c r="N69" s="16">
        <v>4.4000000000000004</v>
      </c>
    </row>
    <row r="70" spans="1:14" ht="15.6">
      <c r="A70" s="43"/>
      <c r="B70" s="44"/>
      <c r="C70" s="4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6"/>
    </row>
    <row r="71" spans="1:14" ht="15.6">
      <c r="A71" s="43"/>
      <c r="B71" s="44"/>
      <c r="C71" s="47"/>
      <c r="D71" s="50">
        <f t="shared" ref="D71:N71" si="15">SUM(D67:D70)</f>
        <v>14.14</v>
      </c>
      <c r="E71" s="50">
        <f t="shared" si="15"/>
        <v>14.5</v>
      </c>
      <c r="F71" s="50">
        <f t="shared" si="15"/>
        <v>53.14</v>
      </c>
      <c r="G71" s="50">
        <f t="shared" si="15"/>
        <v>399.62</v>
      </c>
      <c r="H71" s="50">
        <f t="shared" si="15"/>
        <v>0.14500000000000002</v>
      </c>
      <c r="I71" s="50">
        <f t="shared" si="15"/>
        <v>1.1600000000000001</v>
      </c>
      <c r="J71" s="50">
        <f t="shared" si="15"/>
        <v>0.02</v>
      </c>
      <c r="K71" s="50">
        <f t="shared" si="15"/>
        <v>0</v>
      </c>
      <c r="L71" s="50">
        <f t="shared" si="15"/>
        <v>53.949999999999996</v>
      </c>
      <c r="M71" s="50">
        <f t="shared" si="15"/>
        <v>184.14999999999998</v>
      </c>
      <c r="N71" s="76">
        <f t="shared" si="15"/>
        <v>37.549999999999997</v>
      </c>
    </row>
    <row r="72" spans="1:14" ht="15.6">
      <c r="A72" s="43"/>
      <c r="B72" s="44"/>
      <c r="C72" s="69" t="s">
        <v>27</v>
      </c>
      <c r="D72" s="15"/>
      <c r="E72" s="15"/>
      <c r="F72" s="15"/>
      <c r="G72" s="15"/>
      <c r="H72" s="15"/>
      <c r="I72" s="15"/>
      <c r="J72" s="15"/>
      <c r="K72" s="45"/>
      <c r="L72" s="15"/>
      <c r="M72" s="15"/>
      <c r="N72" s="16"/>
    </row>
    <row r="73" spans="1:14" ht="15.6">
      <c r="A73" s="43">
        <v>1</v>
      </c>
      <c r="B73" s="44" t="s">
        <v>53</v>
      </c>
      <c r="C73" s="47" t="s">
        <v>33</v>
      </c>
      <c r="D73" s="59">
        <v>0.22</v>
      </c>
      <c r="E73" s="59">
        <v>0</v>
      </c>
      <c r="F73" s="59">
        <v>0.73</v>
      </c>
      <c r="G73" s="59">
        <f t="shared" ref="G73:G75" si="16">((D73+F73)*4+(E73*9))</f>
        <v>3.8</v>
      </c>
      <c r="H73" s="59">
        <v>0.08</v>
      </c>
      <c r="I73" s="59">
        <v>1.86</v>
      </c>
      <c r="J73" s="59"/>
      <c r="K73" s="63">
        <v>0.02</v>
      </c>
      <c r="L73" s="59">
        <v>6.41</v>
      </c>
      <c r="M73" s="59">
        <v>11.7</v>
      </c>
      <c r="N73" s="62">
        <v>3.9</v>
      </c>
    </row>
    <row r="74" spans="1:14" ht="15.6">
      <c r="A74" s="43">
        <v>2</v>
      </c>
      <c r="B74" s="44" t="s">
        <v>76</v>
      </c>
      <c r="C74" s="47" t="s">
        <v>92</v>
      </c>
      <c r="D74" s="15">
        <v>6.8</v>
      </c>
      <c r="E74" s="15">
        <v>8.1999999999999993</v>
      </c>
      <c r="F74" s="15">
        <v>11.2</v>
      </c>
      <c r="G74" s="15">
        <f t="shared" si="16"/>
        <v>145.80000000000001</v>
      </c>
      <c r="H74" s="15">
        <v>5.1999999999999998E-2</v>
      </c>
      <c r="I74" s="15">
        <v>22.15</v>
      </c>
      <c r="J74" s="15">
        <v>0.06</v>
      </c>
      <c r="K74" s="15">
        <v>2.5</v>
      </c>
      <c r="L74" s="15">
        <v>120</v>
      </c>
      <c r="M74" s="15">
        <v>149</v>
      </c>
      <c r="N74" s="16">
        <v>19.100000000000001</v>
      </c>
    </row>
    <row r="75" spans="1:14" ht="15.6">
      <c r="A75" s="43">
        <v>3</v>
      </c>
      <c r="B75" s="44" t="s">
        <v>86</v>
      </c>
      <c r="C75" s="47" t="s">
        <v>92</v>
      </c>
      <c r="D75" s="15">
        <v>11.65</v>
      </c>
      <c r="E75" s="15">
        <v>15.4</v>
      </c>
      <c r="F75" s="15">
        <v>7.99</v>
      </c>
      <c r="G75" s="15">
        <f t="shared" si="16"/>
        <v>217.16</v>
      </c>
      <c r="H75" s="15">
        <v>0.5</v>
      </c>
      <c r="I75" s="15">
        <v>0.6</v>
      </c>
      <c r="J75" s="15">
        <v>0.01</v>
      </c>
      <c r="K75" s="45">
        <v>1.23</v>
      </c>
      <c r="L75" s="15">
        <v>71</v>
      </c>
      <c r="M75" s="15">
        <v>110</v>
      </c>
      <c r="N75" s="16">
        <v>19.149999999999999</v>
      </c>
    </row>
    <row r="76" spans="1:14" ht="15.6">
      <c r="A76" s="43">
        <v>7</v>
      </c>
      <c r="B76" s="44" t="s">
        <v>42</v>
      </c>
      <c r="C76" s="47" t="s">
        <v>26</v>
      </c>
      <c r="D76" s="59">
        <v>0.23</v>
      </c>
      <c r="E76" s="59"/>
      <c r="F76" s="59">
        <v>30.7</v>
      </c>
      <c r="G76" s="59">
        <f>((D76+F76)*4+(E76*9))</f>
        <v>123.72</v>
      </c>
      <c r="H76" s="59">
        <v>0.1</v>
      </c>
      <c r="I76" s="59">
        <v>0.3</v>
      </c>
      <c r="J76" s="59">
        <v>7.0000000000000007E-2</v>
      </c>
      <c r="K76" s="63">
        <v>0.05</v>
      </c>
      <c r="L76" s="59">
        <v>8.3000000000000007</v>
      </c>
      <c r="M76" s="59">
        <v>8.3000000000000007</v>
      </c>
      <c r="N76" s="62">
        <v>10.199999999999999</v>
      </c>
    </row>
    <row r="77" spans="1:14" ht="15.6">
      <c r="A77" s="43">
        <v>6</v>
      </c>
      <c r="B77" s="44" t="s">
        <v>30</v>
      </c>
      <c r="C77" s="47" t="s">
        <v>33</v>
      </c>
      <c r="D77" s="15">
        <v>3.3</v>
      </c>
      <c r="E77" s="15">
        <v>0</v>
      </c>
      <c r="F77" s="15">
        <v>22.5</v>
      </c>
      <c r="G77" s="15">
        <f t="shared" ref="G77" si="17">((D77+F77)*4+(E77*9))</f>
        <v>103.2</v>
      </c>
      <c r="H77" s="15">
        <v>4.4999999999999998E-2</v>
      </c>
      <c r="I77" s="15"/>
      <c r="J77" s="15"/>
      <c r="K77" s="15">
        <v>1.0149999999999999</v>
      </c>
      <c r="L77" s="15">
        <v>16.649999999999999</v>
      </c>
      <c r="M77" s="15">
        <v>31.95</v>
      </c>
      <c r="N77" s="16">
        <v>9.9</v>
      </c>
    </row>
    <row r="78" spans="1:14" ht="15.6">
      <c r="A78" s="43"/>
      <c r="B78" s="44" t="s">
        <v>97</v>
      </c>
      <c r="C78" s="47" t="s">
        <v>72</v>
      </c>
      <c r="D78" s="59">
        <v>7.36</v>
      </c>
      <c r="E78" s="59">
        <v>6.3</v>
      </c>
      <c r="F78" s="59">
        <v>36.6</v>
      </c>
      <c r="G78" s="59">
        <f>((D78+F78)*4+(E78*9))</f>
        <v>232.54</v>
      </c>
      <c r="H78" s="59">
        <v>3.5999999999999997E-2</v>
      </c>
      <c r="I78" s="59">
        <v>1.06</v>
      </c>
      <c r="J78" s="59">
        <v>0.02</v>
      </c>
      <c r="K78" s="59">
        <v>0</v>
      </c>
      <c r="L78" s="59">
        <v>45.4</v>
      </c>
      <c r="M78" s="59">
        <v>95.6</v>
      </c>
      <c r="N78" s="62">
        <v>23.8</v>
      </c>
    </row>
    <row r="79" spans="1:14" ht="15.6">
      <c r="A79" s="43">
        <v>6</v>
      </c>
      <c r="B79" s="44" t="s">
        <v>81</v>
      </c>
      <c r="C79" s="47" t="s">
        <v>38</v>
      </c>
      <c r="D79" s="15">
        <v>0.7</v>
      </c>
      <c r="E79" s="15">
        <v>0</v>
      </c>
      <c r="F79" s="15">
        <v>17.25</v>
      </c>
      <c r="G79" s="15">
        <f>((D79+F79)*4)+(E79*9)</f>
        <v>71.8</v>
      </c>
      <c r="H79" s="15">
        <v>0.05</v>
      </c>
      <c r="I79" s="15">
        <v>17.600000000000001</v>
      </c>
      <c r="J79" s="15">
        <v>0</v>
      </c>
      <c r="K79" s="15">
        <v>1.056</v>
      </c>
      <c r="L79" s="15">
        <v>28.16</v>
      </c>
      <c r="M79" s="15">
        <v>19.600000000000001</v>
      </c>
      <c r="N79" s="16">
        <v>15.84</v>
      </c>
    </row>
    <row r="80" spans="1:14" ht="15.6">
      <c r="A80" s="43"/>
      <c r="B80" s="44"/>
      <c r="C80" s="47"/>
      <c r="D80" s="15">
        <f t="shared" ref="D80:N80" si="18">SUM(D73:D79)</f>
        <v>30.26</v>
      </c>
      <c r="E80" s="15">
        <f t="shared" si="18"/>
        <v>29.900000000000002</v>
      </c>
      <c r="F80" s="15">
        <f t="shared" si="18"/>
        <v>126.97</v>
      </c>
      <c r="G80" s="15">
        <f t="shared" si="18"/>
        <v>898.02</v>
      </c>
      <c r="H80" s="15">
        <f t="shared" si="18"/>
        <v>0.8630000000000001</v>
      </c>
      <c r="I80" s="15">
        <f t="shared" si="18"/>
        <v>43.57</v>
      </c>
      <c r="J80" s="15">
        <f t="shared" si="18"/>
        <v>0.16</v>
      </c>
      <c r="K80" s="15">
        <f t="shared" si="18"/>
        <v>5.8709999999999996</v>
      </c>
      <c r="L80" s="15">
        <f t="shared" si="18"/>
        <v>295.92</v>
      </c>
      <c r="M80" s="15">
        <f t="shared" si="18"/>
        <v>426.15</v>
      </c>
      <c r="N80" s="16">
        <f t="shared" si="18"/>
        <v>101.89</v>
      </c>
    </row>
    <row r="81" spans="1:14" ht="15.6">
      <c r="A81" s="48"/>
      <c r="B81" s="49" t="s">
        <v>31</v>
      </c>
      <c r="C81" s="55"/>
      <c r="D81" s="50">
        <f t="shared" ref="D81:N81" si="19">D80+D71</f>
        <v>44.400000000000006</v>
      </c>
      <c r="E81" s="50">
        <f t="shared" si="19"/>
        <v>44.400000000000006</v>
      </c>
      <c r="F81" s="50">
        <f t="shared" si="19"/>
        <v>180.11</v>
      </c>
      <c r="G81" s="50">
        <f t="shared" si="19"/>
        <v>1297.6399999999999</v>
      </c>
      <c r="H81" s="50">
        <f t="shared" si="19"/>
        <v>1.008</v>
      </c>
      <c r="I81" s="50">
        <f t="shared" si="19"/>
        <v>44.730000000000004</v>
      </c>
      <c r="J81" s="50">
        <f t="shared" si="19"/>
        <v>0.18</v>
      </c>
      <c r="K81" s="50">
        <f t="shared" si="19"/>
        <v>5.8709999999999996</v>
      </c>
      <c r="L81" s="50">
        <f t="shared" si="19"/>
        <v>349.87</v>
      </c>
      <c r="M81" s="50">
        <f t="shared" si="19"/>
        <v>610.29999999999995</v>
      </c>
      <c r="N81" s="76">
        <f t="shared" si="19"/>
        <v>139.44</v>
      </c>
    </row>
    <row r="82" spans="1:14" s="6" customFormat="1" ht="15.6">
      <c r="B82" s="38"/>
      <c r="C82" s="57" t="s">
        <v>37</v>
      </c>
      <c r="D82" s="39"/>
      <c r="E82" s="39"/>
      <c r="F82" s="39"/>
      <c r="G82" s="39"/>
      <c r="H82" s="8"/>
      <c r="I82" s="3"/>
      <c r="J82" s="3"/>
      <c r="K82" s="41"/>
      <c r="L82" s="8"/>
      <c r="M82" s="8"/>
      <c r="N82" s="8"/>
    </row>
    <row r="83" spans="1:14" ht="15.6">
      <c r="A83" s="6"/>
      <c r="B83" s="38"/>
      <c r="C83" s="57" t="s">
        <v>24</v>
      </c>
      <c r="D83" s="39"/>
      <c r="E83" s="39"/>
      <c r="F83" s="39"/>
      <c r="G83" s="39"/>
      <c r="H83" s="39"/>
      <c r="I83" s="39"/>
      <c r="J83" s="39"/>
      <c r="K83" s="39"/>
      <c r="L83" s="42"/>
      <c r="M83" s="42"/>
      <c r="N83" s="42"/>
    </row>
    <row r="84" spans="1:14" ht="15.6">
      <c r="A84" s="43">
        <v>1</v>
      </c>
      <c r="B84" s="44" t="s">
        <v>98</v>
      </c>
      <c r="C84" s="47" t="s">
        <v>49</v>
      </c>
      <c r="D84" s="15">
        <v>4.8</v>
      </c>
      <c r="E84" s="15">
        <v>5</v>
      </c>
      <c r="F84" s="15">
        <v>30.6</v>
      </c>
      <c r="G84" s="15">
        <f t="shared" ref="G84:G86" si="20">((D84+F84)*4+(E84*9))</f>
        <v>186.6</v>
      </c>
      <c r="H84" s="15">
        <v>1.4999999999999999E-2</v>
      </c>
      <c r="I84" s="15">
        <v>0.85</v>
      </c>
      <c r="J84" s="15">
        <v>1.7999999999999999E-2</v>
      </c>
      <c r="K84" s="45">
        <v>0.79</v>
      </c>
      <c r="L84" s="15">
        <v>77</v>
      </c>
      <c r="M84" s="15">
        <v>132</v>
      </c>
      <c r="N84" s="16">
        <v>24</v>
      </c>
    </row>
    <row r="85" spans="1:14" s="6" customFormat="1" ht="15.6">
      <c r="A85" s="43">
        <v>2</v>
      </c>
      <c r="B85" s="44" t="s">
        <v>61</v>
      </c>
      <c r="C85" s="47" t="s">
        <v>41</v>
      </c>
      <c r="D85" s="15">
        <v>1.68</v>
      </c>
      <c r="E85" s="15">
        <v>3.18</v>
      </c>
      <c r="F85" s="15">
        <v>43.8</v>
      </c>
      <c r="G85" s="15">
        <f t="shared" si="20"/>
        <v>210.54</v>
      </c>
      <c r="H85" s="15">
        <v>3.7999999999999999E-2</v>
      </c>
      <c r="I85" s="15">
        <v>1.27</v>
      </c>
      <c r="J85" s="15">
        <v>0.01</v>
      </c>
      <c r="K85" s="45">
        <v>0</v>
      </c>
      <c r="L85" s="15">
        <v>19.2</v>
      </c>
      <c r="M85" s="15">
        <v>70.400000000000006</v>
      </c>
      <c r="N85" s="16">
        <v>25.1</v>
      </c>
    </row>
    <row r="86" spans="1:14" ht="15.6">
      <c r="A86" s="43">
        <v>4</v>
      </c>
      <c r="B86" s="44" t="s">
        <v>25</v>
      </c>
      <c r="C86" s="47" t="s">
        <v>26</v>
      </c>
      <c r="D86" s="15"/>
      <c r="E86" s="15"/>
      <c r="F86" s="15">
        <v>15.4</v>
      </c>
      <c r="G86" s="15">
        <f t="shared" si="20"/>
        <v>61.6</v>
      </c>
      <c r="H86" s="15">
        <v>0.01</v>
      </c>
      <c r="I86" s="15">
        <v>0.1</v>
      </c>
      <c r="J86" s="15"/>
      <c r="K86" s="45"/>
      <c r="L86" s="15">
        <v>5.25</v>
      </c>
      <c r="M86" s="15">
        <v>8.25</v>
      </c>
      <c r="N86" s="16">
        <v>4.4000000000000004</v>
      </c>
    </row>
    <row r="87" spans="1:14" ht="15.6">
      <c r="A87" s="43"/>
      <c r="B87" s="44"/>
      <c r="C87" s="47"/>
      <c r="D87" s="15">
        <f t="shared" ref="D87:N87" si="21">SUM(D84:D86)</f>
        <v>6.4799999999999995</v>
      </c>
      <c r="E87" s="15">
        <f t="shared" si="21"/>
        <v>8.18</v>
      </c>
      <c r="F87" s="15">
        <f t="shared" si="21"/>
        <v>89.800000000000011</v>
      </c>
      <c r="G87" s="15">
        <f t="shared" si="21"/>
        <v>458.74</v>
      </c>
      <c r="H87" s="15">
        <f t="shared" si="21"/>
        <v>6.3E-2</v>
      </c>
      <c r="I87" s="15">
        <f t="shared" si="21"/>
        <v>2.2200000000000002</v>
      </c>
      <c r="J87" s="15">
        <f t="shared" si="21"/>
        <v>2.7999999999999997E-2</v>
      </c>
      <c r="K87" s="15">
        <f t="shared" si="21"/>
        <v>0.79</v>
      </c>
      <c r="L87" s="15">
        <f t="shared" si="21"/>
        <v>101.45</v>
      </c>
      <c r="M87" s="15">
        <f t="shared" si="21"/>
        <v>210.65</v>
      </c>
      <c r="N87" s="16">
        <f t="shared" si="21"/>
        <v>53.5</v>
      </c>
    </row>
    <row r="88" spans="1:14" ht="15.6">
      <c r="A88" s="43"/>
      <c r="B88" s="44"/>
      <c r="C88" s="69" t="s">
        <v>27</v>
      </c>
      <c r="D88" s="15"/>
      <c r="E88" s="15"/>
      <c r="F88" s="15"/>
      <c r="G88" s="15"/>
      <c r="H88" s="15"/>
      <c r="I88" s="15"/>
      <c r="J88" s="15"/>
      <c r="K88" s="45"/>
      <c r="L88" s="15"/>
      <c r="M88" s="15"/>
      <c r="N88" s="16"/>
    </row>
    <row r="89" spans="1:14" ht="15.6">
      <c r="A89" s="43">
        <v>1</v>
      </c>
      <c r="B89" s="44" t="s">
        <v>63</v>
      </c>
      <c r="C89" s="47" t="s">
        <v>92</v>
      </c>
      <c r="D89" s="15">
        <v>6.6</v>
      </c>
      <c r="E89" s="15">
        <v>5.4</v>
      </c>
      <c r="F89" s="15">
        <v>10.8</v>
      </c>
      <c r="G89" s="15">
        <f t="shared" ref="G89:G92" si="22">((D89+F89)*4+(E89*9))</f>
        <v>118.19999999999999</v>
      </c>
      <c r="H89" s="15">
        <v>0.03</v>
      </c>
      <c r="I89" s="15">
        <v>7.5</v>
      </c>
      <c r="J89" s="15">
        <v>2.8000000000000001E-2</v>
      </c>
      <c r="K89" s="53">
        <v>6.02</v>
      </c>
      <c r="L89" s="15">
        <v>100</v>
      </c>
      <c r="M89" s="15">
        <v>82</v>
      </c>
      <c r="N89" s="16">
        <v>11.3</v>
      </c>
    </row>
    <row r="90" spans="1:14" ht="15.6">
      <c r="A90" s="43">
        <v>2</v>
      </c>
      <c r="B90" s="44" t="s">
        <v>104</v>
      </c>
      <c r="C90" s="47" t="s">
        <v>99</v>
      </c>
      <c r="D90" s="15">
        <v>10.9</v>
      </c>
      <c r="E90" s="15">
        <v>15</v>
      </c>
      <c r="F90" s="15">
        <v>0.42</v>
      </c>
      <c r="G90" s="15">
        <f t="shared" si="22"/>
        <v>180.28</v>
      </c>
      <c r="H90" s="15">
        <v>4.2000000000000003E-2</v>
      </c>
      <c r="I90" s="15">
        <v>1.08</v>
      </c>
      <c r="J90" s="15">
        <v>0.04</v>
      </c>
      <c r="K90" s="53">
        <v>0.12</v>
      </c>
      <c r="L90" s="15">
        <v>10.199999999999999</v>
      </c>
      <c r="M90" s="15">
        <v>136.80000000000001</v>
      </c>
      <c r="N90" s="16">
        <v>16.2</v>
      </c>
    </row>
    <row r="91" spans="1:14" ht="15.6">
      <c r="A91" s="43">
        <v>3</v>
      </c>
      <c r="B91" s="44" t="s">
        <v>100</v>
      </c>
      <c r="C91" s="47" t="s">
        <v>101</v>
      </c>
      <c r="D91" s="15">
        <v>6.2</v>
      </c>
      <c r="E91" s="15">
        <v>2.2000000000000002</v>
      </c>
      <c r="F91" s="15">
        <v>30</v>
      </c>
      <c r="G91" s="15">
        <f t="shared" si="22"/>
        <v>164.60000000000002</v>
      </c>
      <c r="H91" s="15">
        <v>0.158</v>
      </c>
      <c r="I91" s="15">
        <v>26.35</v>
      </c>
      <c r="J91" s="15">
        <v>0.09</v>
      </c>
      <c r="K91" s="45">
        <v>0.28000000000000003</v>
      </c>
      <c r="L91" s="15">
        <v>37.5</v>
      </c>
      <c r="M91" s="15">
        <v>95.8</v>
      </c>
      <c r="N91" s="75">
        <v>30.3</v>
      </c>
    </row>
    <row r="92" spans="1:14" ht="15.6">
      <c r="A92" s="43">
        <v>4</v>
      </c>
      <c r="B92" s="44" t="s">
        <v>25</v>
      </c>
      <c r="C92" s="47" t="s">
        <v>26</v>
      </c>
      <c r="D92" s="15"/>
      <c r="E92" s="15"/>
      <c r="F92" s="15">
        <v>15.4</v>
      </c>
      <c r="G92" s="15">
        <f t="shared" si="22"/>
        <v>61.6</v>
      </c>
      <c r="H92" s="15">
        <v>0.01</v>
      </c>
      <c r="I92" s="15">
        <v>0.1</v>
      </c>
      <c r="J92" s="15"/>
      <c r="K92" s="45"/>
      <c r="L92" s="15">
        <v>5.25</v>
      </c>
      <c r="M92" s="15">
        <v>8.25</v>
      </c>
      <c r="N92" s="16">
        <v>4.4000000000000004</v>
      </c>
    </row>
    <row r="93" spans="1:14" ht="15.6">
      <c r="A93" s="43">
        <v>6</v>
      </c>
      <c r="B93" s="44" t="s">
        <v>30</v>
      </c>
      <c r="C93" s="47" t="s">
        <v>33</v>
      </c>
      <c r="D93" s="15">
        <v>3.3</v>
      </c>
      <c r="E93" s="15">
        <v>0</v>
      </c>
      <c r="F93" s="15">
        <v>22.5</v>
      </c>
      <c r="G93" s="15">
        <f>((D93+F93)*4+(E93*9))</f>
        <v>103.2</v>
      </c>
      <c r="H93" s="15">
        <v>4.4999999999999998E-2</v>
      </c>
      <c r="I93" s="15"/>
      <c r="J93" s="15"/>
      <c r="K93" s="15">
        <v>1.0149999999999999</v>
      </c>
      <c r="L93" s="15">
        <v>16.649999999999999</v>
      </c>
      <c r="M93" s="15">
        <v>31.95</v>
      </c>
      <c r="N93" s="16">
        <v>9.9</v>
      </c>
    </row>
    <row r="94" spans="1:14" s="6" customFormat="1" ht="15.6">
      <c r="A94" s="43">
        <v>2</v>
      </c>
      <c r="B94" s="44" t="s">
        <v>102</v>
      </c>
      <c r="C94" s="47" t="s">
        <v>103</v>
      </c>
      <c r="D94" s="15">
        <v>1.68</v>
      </c>
      <c r="E94" s="15">
        <v>3.18</v>
      </c>
      <c r="F94" s="15">
        <v>43.8</v>
      </c>
      <c r="G94" s="15">
        <f t="shared" ref="G94" si="23">((D94+F94)*4+(E94*9))</f>
        <v>210.54</v>
      </c>
      <c r="H94" s="15">
        <v>3.7999999999999999E-2</v>
      </c>
      <c r="I94" s="15">
        <v>1.27</v>
      </c>
      <c r="J94" s="15">
        <v>0.01</v>
      </c>
      <c r="K94" s="45">
        <v>0</v>
      </c>
      <c r="L94" s="15">
        <v>19.2</v>
      </c>
      <c r="M94" s="15">
        <v>70.400000000000006</v>
      </c>
      <c r="N94" s="16">
        <v>25.1</v>
      </c>
    </row>
    <row r="95" spans="1:14" ht="15.6">
      <c r="A95" s="43"/>
      <c r="B95" s="44"/>
      <c r="C95" s="47"/>
      <c r="D95" s="15">
        <f t="shared" ref="D95:N95" si="24">SUM(D89:D93)</f>
        <v>27</v>
      </c>
      <c r="E95" s="15">
        <f t="shared" si="24"/>
        <v>22.599999999999998</v>
      </c>
      <c r="F95" s="15">
        <f t="shared" si="24"/>
        <v>79.12</v>
      </c>
      <c r="G95" s="15">
        <f t="shared" si="24"/>
        <v>627.88000000000011</v>
      </c>
      <c r="H95" s="15">
        <f t="shared" si="24"/>
        <v>0.28500000000000003</v>
      </c>
      <c r="I95" s="15">
        <f t="shared" si="24"/>
        <v>35.03</v>
      </c>
      <c r="J95" s="15">
        <f t="shared" si="24"/>
        <v>0.158</v>
      </c>
      <c r="K95" s="15">
        <f t="shared" si="24"/>
        <v>7.4349999999999996</v>
      </c>
      <c r="L95" s="15">
        <f t="shared" si="24"/>
        <v>169.6</v>
      </c>
      <c r="M95" s="15">
        <f t="shared" si="24"/>
        <v>354.8</v>
      </c>
      <c r="N95" s="16">
        <f t="shared" si="24"/>
        <v>72.099999999999994</v>
      </c>
    </row>
    <row r="96" spans="1:14" ht="15.6">
      <c r="A96" s="48"/>
      <c r="B96" s="49" t="s">
        <v>31</v>
      </c>
      <c r="C96" s="69"/>
      <c r="D96" s="50">
        <f t="shared" ref="D96:N96" si="25">D95+D87</f>
        <v>33.479999999999997</v>
      </c>
      <c r="E96" s="50">
        <f t="shared" si="25"/>
        <v>30.779999999999998</v>
      </c>
      <c r="F96" s="50">
        <f t="shared" si="25"/>
        <v>168.92000000000002</v>
      </c>
      <c r="G96" s="50">
        <f t="shared" si="25"/>
        <v>1086.6200000000001</v>
      </c>
      <c r="H96" s="50">
        <f t="shared" si="25"/>
        <v>0.34800000000000003</v>
      </c>
      <c r="I96" s="50">
        <f t="shared" si="25"/>
        <v>37.25</v>
      </c>
      <c r="J96" s="50">
        <f t="shared" si="25"/>
        <v>0.186</v>
      </c>
      <c r="K96" s="50">
        <f t="shared" si="25"/>
        <v>8.2249999999999996</v>
      </c>
      <c r="L96" s="50">
        <f t="shared" si="25"/>
        <v>271.05</v>
      </c>
      <c r="M96" s="50">
        <f t="shared" si="25"/>
        <v>565.45000000000005</v>
      </c>
      <c r="N96" s="76">
        <f t="shared" si="25"/>
        <v>125.6</v>
      </c>
    </row>
    <row r="97" spans="1:14" ht="15.6">
      <c r="A97" s="58"/>
      <c r="B97" s="60"/>
      <c r="C97" s="7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ht="16.2" thickBot="1">
      <c r="D98" s="61" t="s">
        <v>105</v>
      </c>
      <c r="E98" s="61"/>
      <c r="F98" s="61"/>
      <c r="G98" s="61"/>
      <c r="H98" s="61"/>
      <c r="I98" s="61"/>
      <c r="J98" s="61"/>
      <c r="K98" s="78"/>
      <c r="L98" s="79"/>
      <c r="M98" s="79"/>
      <c r="N98" s="79"/>
    </row>
    <row r="99" spans="1:14" ht="15.6">
      <c r="A99" s="10" t="s">
        <v>2</v>
      </c>
      <c r="B99" s="11" t="s">
        <v>3</v>
      </c>
      <c r="C99" s="65" t="s">
        <v>4</v>
      </c>
      <c r="D99" s="80" t="s">
        <v>5</v>
      </c>
      <c r="E99" s="81"/>
      <c r="F99" s="82"/>
      <c r="G99" s="59" t="s">
        <v>6</v>
      </c>
      <c r="H99" s="62" t="s">
        <v>7</v>
      </c>
      <c r="I99" s="83"/>
      <c r="J99" s="83"/>
      <c r="K99" s="84"/>
      <c r="L99" s="80" t="s">
        <v>8</v>
      </c>
      <c r="M99" s="81"/>
      <c r="N99" s="81"/>
    </row>
    <row r="100" spans="1:14" ht="15.6">
      <c r="A100" s="20"/>
      <c r="B100" s="21"/>
      <c r="C100" s="66"/>
      <c r="D100" s="85" t="s">
        <v>9</v>
      </c>
      <c r="E100" s="79"/>
      <c r="F100" s="86"/>
      <c r="G100" s="59" t="s">
        <v>10</v>
      </c>
      <c r="H100" s="87"/>
      <c r="I100" s="88"/>
      <c r="J100" s="88"/>
      <c r="K100" s="89"/>
      <c r="L100" s="87" t="s">
        <v>9</v>
      </c>
      <c r="M100" s="88"/>
      <c r="N100" s="88"/>
    </row>
    <row r="101" spans="1:14" ht="16.2" thickBot="1">
      <c r="A101" s="27"/>
      <c r="B101" s="28" t="s">
        <v>11</v>
      </c>
      <c r="C101" s="67"/>
      <c r="D101" s="59" t="s">
        <v>12</v>
      </c>
      <c r="E101" s="59" t="s">
        <v>13</v>
      </c>
      <c r="F101" s="59" t="s">
        <v>14</v>
      </c>
      <c r="G101" s="62" t="s">
        <v>15</v>
      </c>
      <c r="H101" s="59" t="s">
        <v>16</v>
      </c>
      <c r="I101" s="59" t="s">
        <v>17</v>
      </c>
      <c r="J101" s="59" t="s">
        <v>18</v>
      </c>
      <c r="K101" s="90" t="s">
        <v>19</v>
      </c>
      <c r="L101" s="90" t="s">
        <v>20</v>
      </c>
      <c r="M101" s="90" t="s">
        <v>21</v>
      </c>
      <c r="N101" s="80" t="s">
        <v>22</v>
      </c>
    </row>
    <row r="102" spans="1:14" ht="16.2" thickBot="1">
      <c r="A102" s="30">
        <v>1</v>
      </c>
      <c r="B102" s="31">
        <v>2</v>
      </c>
      <c r="C102" s="68">
        <v>3</v>
      </c>
      <c r="D102" s="91">
        <v>4</v>
      </c>
      <c r="E102" s="92">
        <v>5</v>
      </c>
      <c r="F102" s="91">
        <v>6</v>
      </c>
      <c r="G102" s="91">
        <v>7</v>
      </c>
      <c r="H102" s="92">
        <v>8</v>
      </c>
      <c r="I102" s="91">
        <v>9</v>
      </c>
      <c r="J102" s="93">
        <v>10</v>
      </c>
      <c r="K102" s="94">
        <v>11</v>
      </c>
      <c r="L102" s="95">
        <v>12</v>
      </c>
      <c r="M102" s="95">
        <v>13</v>
      </c>
      <c r="N102" s="96">
        <v>14</v>
      </c>
    </row>
    <row r="103" spans="1:14" ht="15.6">
      <c r="A103" s="6"/>
      <c r="B103" s="38"/>
      <c r="C103" s="57" t="s">
        <v>23</v>
      </c>
      <c r="D103" s="97"/>
      <c r="E103" s="97"/>
      <c r="F103" s="98"/>
      <c r="G103" s="97"/>
      <c r="H103" s="97"/>
      <c r="I103" s="97"/>
      <c r="J103" s="97"/>
      <c r="K103" s="78"/>
      <c r="L103" s="99"/>
      <c r="M103" s="99"/>
      <c r="N103" s="99"/>
    </row>
    <row r="104" spans="1:14" ht="15.6">
      <c r="A104" s="6"/>
      <c r="B104" s="38"/>
      <c r="C104" s="57" t="s">
        <v>24</v>
      </c>
      <c r="D104" s="97"/>
      <c r="E104" s="97"/>
      <c r="F104" s="97"/>
      <c r="G104" s="97"/>
      <c r="H104" s="97"/>
      <c r="I104" s="97"/>
      <c r="J104" s="97"/>
      <c r="K104" s="78"/>
      <c r="L104" s="99"/>
      <c r="M104" s="99"/>
      <c r="N104" s="99"/>
    </row>
    <row r="105" spans="1:14" ht="15.6">
      <c r="A105" s="43">
        <v>1</v>
      </c>
      <c r="B105" s="44" t="s">
        <v>106</v>
      </c>
      <c r="C105" s="47" t="s">
        <v>40</v>
      </c>
      <c r="D105" s="59">
        <v>4.5999999999999996</v>
      </c>
      <c r="E105" s="59">
        <v>6.9</v>
      </c>
      <c r="F105" s="59">
        <v>25</v>
      </c>
      <c r="G105" s="59">
        <f t="shared" ref="G105" si="26">((D105+F105)*4+(E105*9))</f>
        <v>180.5</v>
      </c>
      <c r="H105" s="59">
        <v>0.3</v>
      </c>
      <c r="I105" s="59">
        <v>3.51</v>
      </c>
      <c r="J105" s="59">
        <v>0.09</v>
      </c>
      <c r="K105" s="63">
        <v>1.01</v>
      </c>
      <c r="L105" s="59">
        <v>322</v>
      </c>
      <c r="M105" s="59">
        <v>298</v>
      </c>
      <c r="N105" s="62">
        <v>54.7</v>
      </c>
    </row>
    <row r="106" spans="1:14" ht="15.6">
      <c r="A106" s="43">
        <v>2</v>
      </c>
      <c r="B106" s="44" t="s">
        <v>74</v>
      </c>
      <c r="C106" s="47" t="s">
        <v>75</v>
      </c>
      <c r="D106" s="15">
        <v>4</v>
      </c>
      <c r="E106" s="15">
        <v>13.15</v>
      </c>
      <c r="F106" s="15">
        <v>30.2</v>
      </c>
      <c r="G106" s="15">
        <f>((D106+F106)*4+(E106*9))</f>
        <v>255.15000000000003</v>
      </c>
      <c r="H106" s="15">
        <v>2.5000000000000001E-2</v>
      </c>
      <c r="I106" s="15">
        <v>0.8</v>
      </c>
      <c r="J106" s="15">
        <v>0.16</v>
      </c>
      <c r="K106" s="45">
        <v>0.33</v>
      </c>
      <c r="L106" s="15">
        <v>12.3</v>
      </c>
      <c r="M106" s="15">
        <v>45.85</v>
      </c>
      <c r="N106" s="16">
        <v>16.059999999999999</v>
      </c>
    </row>
    <row r="107" spans="1:14" ht="15.6">
      <c r="A107" s="43">
        <v>3</v>
      </c>
      <c r="B107" s="44" t="s">
        <v>25</v>
      </c>
      <c r="C107" s="47" t="s">
        <v>26</v>
      </c>
      <c r="D107" s="15"/>
      <c r="E107" s="15"/>
      <c r="F107" s="15">
        <v>15.4</v>
      </c>
      <c r="G107" s="15">
        <f t="shared" ref="G107" si="27">((D107+F107)*4+(E107*9))</f>
        <v>61.6</v>
      </c>
      <c r="H107" s="15">
        <v>0.01</v>
      </c>
      <c r="I107" s="15">
        <v>0.1</v>
      </c>
      <c r="J107" s="15"/>
      <c r="K107" s="45"/>
      <c r="L107" s="15">
        <v>5.25</v>
      </c>
      <c r="M107" s="15">
        <v>8.25</v>
      </c>
      <c r="N107" s="16">
        <v>4.4000000000000004</v>
      </c>
    </row>
    <row r="108" spans="1:14" ht="15.6">
      <c r="A108" s="43"/>
      <c r="B108" s="44" t="s">
        <v>107</v>
      </c>
      <c r="C108" s="47"/>
      <c r="D108" s="59">
        <f t="shared" ref="D108:N108" si="28">SUM(D105:D107)</f>
        <v>8.6</v>
      </c>
      <c r="E108" s="59">
        <f t="shared" si="28"/>
        <v>20.05</v>
      </c>
      <c r="F108" s="59">
        <f t="shared" si="28"/>
        <v>70.600000000000009</v>
      </c>
      <c r="G108" s="59">
        <f t="shared" si="28"/>
        <v>497.25000000000006</v>
      </c>
      <c r="H108" s="59">
        <f t="shared" si="28"/>
        <v>0.33500000000000002</v>
      </c>
      <c r="I108" s="59">
        <f t="shared" si="28"/>
        <v>4.4099999999999993</v>
      </c>
      <c r="J108" s="59">
        <f t="shared" si="28"/>
        <v>0.25</v>
      </c>
      <c r="K108" s="59">
        <f t="shared" si="28"/>
        <v>1.34</v>
      </c>
      <c r="L108" s="59">
        <f t="shared" si="28"/>
        <v>339.55</v>
      </c>
      <c r="M108" s="59">
        <f t="shared" si="28"/>
        <v>352.1</v>
      </c>
      <c r="N108" s="62">
        <f t="shared" si="28"/>
        <v>75.160000000000011</v>
      </c>
    </row>
    <row r="109" spans="1:14" ht="15.6">
      <c r="A109" s="43"/>
      <c r="B109" s="44"/>
      <c r="C109" s="69" t="s">
        <v>27</v>
      </c>
      <c r="D109" s="100"/>
      <c r="E109" s="59"/>
      <c r="F109" s="59"/>
      <c r="G109" s="59"/>
      <c r="H109" s="59"/>
      <c r="I109" s="59"/>
      <c r="J109" s="59"/>
      <c r="K109" s="63"/>
      <c r="L109" s="59"/>
      <c r="M109" s="59"/>
      <c r="N109" s="62"/>
    </row>
    <row r="110" spans="1:14" ht="15.6">
      <c r="A110" s="43">
        <v>1</v>
      </c>
      <c r="B110" s="44" t="s">
        <v>127</v>
      </c>
      <c r="C110" s="47" t="s">
        <v>33</v>
      </c>
      <c r="D110" s="59">
        <v>0.22</v>
      </c>
      <c r="E110" s="59">
        <v>0</v>
      </c>
      <c r="F110" s="59">
        <v>0.73</v>
      </c>
      <c r="G110" s="59">
        <f t="shared" ref="G110:G115" si="29">((D110+F110)*4+(E110*9))</f>
        <v>3.8</v>
      </c>
      <c r="H110" s="59">
        <v>0.08</v>
      </c>
      <c r="I110" s="59">
        <v>1.86</v>
      </c>
      <c r="J110" s="59"/>
      <c r="K110" s="63">
        <v>0.02</v>
      </c>
      <c r="L110" s="59">
        <v>6.41</v>
      </c>
      <c r="M110" s="59">
        <v>11.7</v>
      </c>
      <c r="N110" s="62">
        <v>3.9</v>
      </c>
    </row>
    <row r="111" spans="1:14" ht="15.6">
      <c r="A111" s="43">
        <v>2</v>
      </c>
      <c r="B111" s="44" t="s">
        <v>108</v>
      </c>
      <c r="C111" s="47" t="s">
        <v>92</v>
      </c>
      <c r="D111" s="59">
        <v>3.21</v>
      </c>
      <c r="E111" s="59">
        <v>6.97</v>
      </c>
      <c r="F111" s="59">
        <v>16.3</v>
      </c>
      <c r="G111" s="59">
        <f t="shared" si="29"/>
        <v>140.77000000000001</v>
      </c>
      <c r="H111" s="59">
        <v>0.09</v>
      </c>
      <c r="I111" s="59">
        <v>13.22</v>
      </c>
      <c r="J111" s="59">
        <v>0.02</v>
      </c>
      <c r="K111" s="63">
        <v>0.76</v>
      </c>
      <c r="L111" s="59">
        <v>28.87</v>
      </c>
      <c r="M111" s="59">
        <v>60.93</v>
      </c>
      <c r="N111" s="62">
        <v>18.89</v>
      </c>
    </row>
    <row r="112" spans="1:14" ht="15.6">
      <c r="A112" s="43">
        <v>3</v>
      </c>
      <c r="B112" s="44" t="s">
        <v>109</v>
      </c>
      <c r="C112" s="47" t="s">
        <v>64</v>
      </c>
      <c r="D112" s="59">
        <v>10.9</v>
      </c>
      <c r="E112" s="59">
        <v>15</v>
      </c>
      <c r="F112" s="59">
        <v>0.42</v>
      </c>
      <c r="G112" s="59">
        <f t="shared" si="29"/>
        <v>180.28</v>
      </c>
      <c r="H112" s="59">
        <v>0.5</v>
      </c>
      <c r="I112" s="59">
        <v>0.6</v>
      </c>
      <c r="J112" s="59">
        <v>0.01</v>
      </c>
      <c r="K112" s="63">
        <v>1.23</v>
      </c>
      <c r="L112" s="59">
        <v>71</v>
      </c>
      <c r="M112" s="59">
        <v>110</v>
      </c>
      <c r="N112" s="62">
        <v>19.149999999999999</v>
      </c>
    </row>
    <row r="113" spans="1:14" ht="15.6">
      <c r="A113" s="43">
        <v>4</v>
      </c>
      <c r="B113" s="44" t="s">
        <v>110</v>
      </c>
      <c r="C113" s="47" t="s">
        <v>49</v>
      </c>
      <c r="D113" s="59">
        <v>4.8</v>
      </c>
      <c r="E113" s="59">
        <v>5</v>
      </c>
      <c r="F113" s="59">
        <v>30.6</v>
      </c>
      <c r="G113" s="59">
        <f t="shared" si="29"/>
        <v>186.6</v>
      </c>
      <c r="H113" s="59">
        <v>1.4999999999999999E-2</v>
      </c>
      <c r="I113" s="59">
        <v>0.85</v>
      </c>
      <c r="J113" s="59">
        <v>1.7999999999999999E-2</v>
      </c>
      <c r="K113" s="63">
        <v>0.79</v>
      </c>
      <c r="L113" s="59">
        <v>77</v>
      </c>
      <c r="M113" s="59">
        <v>132</v>
      </c>
      <c r="N113" s="62">
        <v>24</v>
      </c>
    </row>
    <row r="114" spans="1:14" ht="15.6">
      <c r="A114" s="43">
        <v>5</v>
      </c>
      <c r="B114" s="44" t="s">
        <v>111</v>
      </c>
      <c r="C114" s="47" t="s">
        <v>41</v>
      </c>
      <c r="D114" s="59">
        <v>5.7</v>
      </c>
      <c r="E114" s="59">
        <v>3.38</v>
      </c>
      <c r="F114" s="59">
        <v>45</v>
      </c>
      <c r="G114" s="59">
        <f t="shared" si="29"/>
        <v>233.22</v>
      </c>
      <c r="H114" s="59">
        <v>3.7499999999999999E-2</v>
      </c>
      <c r="I114" s="59">
        <v>1.2</v>
      </c>
      <c r="J114" s="59">
        <v>0.01</v>
      </c>
      <c r="K114" s="63">
        <v>0</v>
      </c>
      <c r="L114" s="59">
        <v>15.75</v>
      </c>
      <c r="M114" s="59">
        <v>64.5</v>
      </c>
      <c r="N114" s="101">
        <v>24</v>
      </c>
    </row>
    <row r="115" spans="1:14" ht="15.6">
      <c r="A115" s="43">
        <v>3</v>
      </c>
      <c r="B115" s="44" t="s">
        <v>25</v>
      </c>
      <c r="C115" s="47" t="s">
        <v>26</v>
      </c>
      <c r="D115" s="15"/>
      <c r="E115" s="15"/>
      <c r="F115" s="15">
        <v>15.4</v>
      </c>
      <c r="G115" s="15">
        <f t="shared" si="29"/>
        <v>61.6</v>
      </c>
      <c r="H115" s="15">
        <v>0.01</v>
      </c>
      <c r="I115" s="15">
        <v>0.1</v>
      </c>
      <c r="J115" s="15"/>
      <c r="K115" s="45"/>
      <c r="L115" s="15">
        <v>5.25</v>
      </c>
      <c r="M115" s="15">
        <v>8.25</v>
      </c>
      <c r="N115" s="16">
        <v>4.4000000000000004</v>
      </c>
    </row>
    <row r="116" spans="1:14" ht="15.6">
      <c r="A116" s="43">
        <v>4</v>
      </c>
      <c r="B116" s="44" t="s">
        <v>45</v>
      </c>
      <c r="C116" s="47" t="s">
        <v>38</v>
      </c>
      <c r="D116" s="15">
        <v>0.7</v>
      </c>
      <c r="E116" s="15">
        <v>0</v>
      </c>
      <c r="F116" s="15">
        <v>17.25</v>
      </c>
      <c r="G116" s="15">
        <f>((D116+F116)*4)+(E116*9)</f>
        <v>71.8</v>
      </c>
      <c r="H116" s="15">
        <v>0.05</v>
      </c>
      <c r="I116" s="15">
        <v>17.600000000000001</v>
      </c>
      <c r="J116" s="15">
        <v>0</v>
      </c>
      <c r="K116" s="15">
        <v>1.056</v>
      </c>
      <c r="L116" s="15">
        <v>28.16</v>
      </c>
      <c r="M116" s="15">
        <v>19.600000000000001</v>
      </c>
      <c r="N116" s="16">
        <v>15.84</v>
      </c>
    </row>
    <row r="117" spans="1:14" ht="15.6">
      <c r="A117" s="43">
        <v>7</v>
      </c>
      <c r="B117" s="44" t="s">
        <v>30</v>
      </c>
      <c r="C117" s="47" t="s">
        <v>112</v>
      </c>
      <c r="D117" s="59">
        <v>3.3</v>
      </c>
      <c r="E117" s="59">
        <v>0</v>
      </c>
      <c r="F117" s="59">
        <v>22.5</v>
      </c>
      <c r="G117" s="59">
        <f>((D117+F117)*4)+(E117*9)</f>
        <v>103.2</v>
      </c>
      <c r="H117" s="59">
        <v>4.4999999999999998E-2</v>
      </c>
      <c r="I117" s="59"/>
      <c r="J117" s="59"/>
      <c r="K117" s="59">
        <v>1.0149999999999999</v>
      </c>
      <c r="L117" s="59">
        <v>16.649999999999999</v>
      </c>
      <c r="M117" s="59">
        <v>31.95</v>
      </c>
      <c r="N117" s="62">
        <v>9.9</v>
      </c>
    </row>
    <row r="118" spans="1:14" ht="15.6">
      <c r="A118" s="43"/>
      <c r="B118" s="44"/>
      <c r="C118" s="47"/>
      <c r="D118" s="59">
        <f t="shared" ref="D118:N118" si="30">SUM(D110:D117)</f>
        <v>28.83</v>
      </c>
      <c r="E118" s="59">
        <f t="shared" si="30"/>
        <v>30.349999999999998</v>
      </c>
      <c r="F118" s="59">
        <f t="shared" si="30"/>
        <v>148.20000000000002</v>
      </c>
      <c r="G118" s="59">
        <f t="shared" si="30"/>
        <v>981.2700000000001</v>
      </c>
      <c r="H118" s="59">
        <f t="shared" si="30"/>
        <v>0.82750000000000001</v>
      </c>
      <c r="I118" s="59">
        <f t="shared" si="30"/>
        <v>35.430000000000007</v>
      </c>
      <c r="J118" s="59">
        <f t="shared" si="30"/>
        <v>5.8000000000000003E-2</v>
      </c>
      <c r="K118" s="59">
        <f t="shared" si="30"/>
        <v>4.8709999999999996</v>
      </c>
      <c r="L118" s="59">
        <f t="shared" si="30"/>
        <v>249.09</v>
      </c>
      <c r="M118" s="59">
        <f t="shared" si="30"/>
        <v>438.93</v>
      </c>
      <c r="N118" s="62">
        <f t="shared" si="30"/>
        <v>120.08000000000001</v>
      </c>
    </row>
    <row r="119" spans="1:14" ht="15.6">
      <c r="A119" s="43"/>
      <c r="B119" s="49" t="s">
        <v>31</v>
      </c>
      <c r="C119" s="55"/>
      <c r="D119" s="102">
        <f t="shared" ref="D119:N119" si="31">D108+D118</f>
        <v>37.43</v>
      </c>
      <c r="E119" s="102">
        <f t="shared" si="31"/>
        <v>50.4</v>
      </c>
      <c r="F119" s="102">
        <f t="shared" si="31"/>
        <v>218.8</v>
      </c>
      <c r="G119" s="102">
        <f t="shared" si="31"/>
        <v>1478.5200000000002</v>
      </c>
      <c r="H119" s="102">
        <f t="shared" si="31"/>
        <v>1.1625000000000001</v>
      </c>
      <c r="I119" s="102">
        <f t="shared" si="31"/>
        <v>39.840000000000003</v>
      </c>
      <c r="J119" s="102">
        <f t="shared" si="31"/>
        <v>0.308</v>
      </c>
      <c r="K119" s="102">
        <f t="shared" si="31"/>
        <v>6.2109999999999994</v>
      </c>
      <c r="L119" s="102">
        <f t="shared" si="31"/>
        <v>588.64</v>
      </c>
      <c r="M119" s="102">
        <f t="shared" si="31"/>
        <v>791.03</v>
      </c>
      <c r="N119" s="103">
        <f t="shared" si="31"/>
        <v>195.24</v>
      </c>
    </row>
    <row r="120" spans="1:14" ht="15.6">
      <c r="A120" s="6"/>
      <c r="B120" s="38"/>
      <c r="C120" s="57" t="s">
        <v>32</v>
      </c>
      <c r="D120" s="97"/>
      <c r="E120" s="97"/>
      <c r="F120" s="98"/>
      <c r="G120" s="97"/>
      <c r="H120" s="97"/>
      <c r="I120" s="97"/>
      <c r="J120" s="97"/>
      <c r="K120" s="78"/>
      <c r="L120" s="99"/>
      <c r="M120" s="99"/>
      <c r="N120" s="99"/>
    </row>
    <row r="121" spans="1:14" ht="15.6">
      <c r="A121" s="6"/>
      <c r="B121" s="38"/>
      <c r="C121" s="57" t="s">
        <v>24</v>
      </c>
      <c r="D121" s="97"/>
      <c r="E121" s="97"/>
      <c r="F121" s="97"/>
      <c r="G121" s="97"/>
      <c r="H121" s="97"/>
      <c r="I121" s="97"/>
      <c r="J121" s="97"/>
      <c r="K121" s="78"/>
      <c r="L121" s="99"/>
      <c r="M121" s="99"/>
      <c r="N121" s="99"/>
    </row>
    <row r="122" spans="1:14" ht="15.6">
      <c r="A122" s="48">
        <v>1</v>
      </c>
      <c r="B122" s="44" t="s">
        <v>113</v>
      </c>
      <c r="C122" s="47" t="s">
        <v>49</v>
      </c>
      <c r="D122" s="59">
        <v>6.78</v>
      </c>
      <c r="E122" s="59">
        <v>6.2</v>
      </c>
      <c r="F122" s="59">
        <v>1.1399999999999999</v>
      </c>
      <c r="G122" s="59">
        <f>((D122+F122)*4+(E122*9))</f>
        <v>87.48</v>
      </c>
      <c r="H122" s="59">
        <v>7.1999999999999995E-2</v>
      </c>
      <c r="I122" s="59"/>
      <c r="J122" s="59"/>
      <c r="K122" s="59"/>
      <c r="L122" s="59">
        <v>2.4</v>
      </c>
      <c r="M122" s="59">
        <v>58.4</v>
      </c>
      <c r="N122" s="62">
        <v>6.8</v>
      </c>
    </row>
    <row r="123" spans="1:14" ht="15.6">
      <c r="A123" s="43">
        <v>2</v>
      </c>
      <c r="B123" s="44" t="s">
        <v>128</v>
      </c>
      <c r="C123" s="47" t="s">
        <v>41</v>
      </c>
      <c r="D123" s="59">
        <v>3.7</v>
      </c>
      <c r="E123" s="59">
        <v>3.38</v>
      </c>
      <c r="F123" s="59">
        <v>45</v>
      </c>
      <c r="G123" s="59">
        <f>((D123+F123)*4+(E123*9))</f>
        <v>225.22</v>
      </c>
      <c r="H123" s="59">
        <v>3.7499999999999999E-2</v>
      </c>
      <c r="I123" s="59">
        <v>1.2</v>
      </c>
      <c r="J123" s="59">
        <v>0.01</v>
      </c>
      <c r="K123" s="63">
        <v>0</v>
      </c>
      <c r="L123" s="59">
        <v>15.75</v>
      </c>
      <c r="M123" s="59">
        <v>64.5</v>
      </c>
      <c r="N123" s="101">
        <v>24</v>
      </c>
    </row>
    <row r="124" spans="1:14" ht="15.6">
      <c r="A124" s="43">
        <v>3</v>
      </c>
      <c r="B124" s="44" t="s">
        <v>129</v>
      </c>
      <c r="C124" s="47" t="s">
        <v>26</v>
      </c>
      <c r="D124" s="59"/>
      <c r="E124" s="59"/>
      <c r="F124" s="59">
        <v>15.4</v>
      </c>
      <c r="G124" s="59">
        <f>((D124+F124)*4+(E124*9))</f>
        <v>61.6</v>
      </c>
      <c r="H124" s="59">
        <v>0.01</v>
      </c>
      <c r="I124" s="59">
        <v>0.1</v>
      </c>
      <c r="J124" s="59"/>
      <c r="K124" s="63"/>
      <c r="L124" s="59">
        <v>5.25</v>
      </c>
      <c r="M124" s="59">
        <v>8.25</v>
      </c>
      <c r="N124" s="62">
        <v>4.4000000000000004</v>
      </c>
    </row>
    <row r="125" spans="1:14" ht="15.6">
      <c r="A125" s="43"/>
      <c r="B125" s="44"/>
      <c r="C125" s="47"/>
      <c r="D125" s="59">
        <f t="shared" ref="D125:N125" si="32">SUM(D122:D124)</f>
        <v>10.48</v>
      </c>
      <c r="E125" s="59">
        <f t="shared" si="32"/>
        <v>9.58</v>
      </c>
      <c r="F125" s="59">
        <f t="shared" si="32"/>
        <v>61.54</v>
      </c>
      <c r="G125" s="59">
        <f t="shared" si="32"/>
        <v>374.3</v>
      </c>
      <c r="H125" s="59">
        <f t="shared" si="32"/>
        <v>0.11949999999999998</v>
      </c>
      <c r="I125" s="59">
        <f t="shared" si="32"/>
        <v>1.3</v>
      </c>
      <c r="J125" s="59">
        <f t="shared" si="32"/>
        <v>0.01</v>
      </c>
      <c r="K125" s="59">
        <f t="shared" si="32"/>
        <v>0</v>
      </c>
      <c r="L125" s="59">
        <f t="shared" si="32"/>
        <v>23.4</v>
      </c>
      <c r="M125" s="59">
        <f t="shared" si="32"/>
        <v>131.15</v>
      </c>
      <c r="N125" s="62">
        <f t="shared" si="32"/>
        <v>35.200000000000003</v>
      </c>
    </row>
    <row r="126" spans="1:14" ht="15.6">
      <c r="A126" s="43"/>
      <c r="B126" s="44"/>
      <c r="C126" s="69" t="s">
        <v>27</v>
      </c>
      <c r="D126" s="59"/>
      <c r="E126" s="59"/>
      <c r="F126" s="59"/>
      <c r="G126" s="59"/>
      <c r="H126" s="59"/>
      <c r="I126" s="59"/>
      <c r="J126" s="59"/>
      <c r="K126" s="63"/>
      <c r="L126" s="59"/>
      <c r="M126" s="59"/>
      <c r="N126" s="62"/>
    </row>
    <row r="127" spans="1:14" ht="15.6">
      <c r="A127" s="43">
        <v>1</v>
      </c>
      <c r="B127" s="44" t="s">
        <v>114</v>
      </c>
      <c r="C127" s="47" t="s">
        <v>92</v>
      </c>
      <c r="D127" s="59">
        <v>6.6</v>
      </c>
      <c r="E127" s="59">
        <v>5.4</v>
      </c>
      <c r="F127" s="59">
        <v>10.8</v>
      </c>
      <c r="G127" s="59">
        <f>((D127+F127)*4+(E127*9))</f>
        <v>118.19999999999999</v>
      </c>
      <c r="H127" s="59">
        <v>0.03</v>
      </c>
      <c r="I127" s="59">
        <v>7.5</v>
      </c>
      <c r="J127" s="59">
        <v>2.8000000000000001E-2</v>
      </c>
      <c r="K127" s="104">
        <v>6.02</v>
      </c>
      <c r="L127" s="59">
        <v>100</v>
      </c>
      <c r="M127" s="59">
        <v>82</v>
      </c>
      <c r="N127" s="62">
        <v>11.3</v>
      </c>
    </row>
    <row r="128" spans="1:14" ht="15.6">
      <c r="A128" s="43">
        <v>2</v>
      </c>
      <c r="B128" s="44" t="s">
        <v>115</v>
      </c>
      <c r="C128" s="47" t="s">
        <v>116</v>
      </c>
      <c r="D128" s="59">
        <v>11.8</v>
      </c>
      <c r="E128" s="59">
        <v>17.5</v>
      </c>
      <c r="F128" s="59">
        <v>22.8</v>
      </c>
      <c r="G128" s="59">
        <f>((D128+F128)*4+(E128*9))</f>
        <v>295.89999999999998</v>
      </c>
      <c r="H128" s="59">
        <v>0.16600000000000001</v>
      </c>
      <c r="I128" s="59">
        <v>5.9</v>
      </c>
      <c r="J128" s="59">
        <v>0.04</v>
      </c>
      <c r="K128" s="63">
        <v>1.76</v>
      </c>
      <c r="L128" s="59">
        <v>73.099999999999994</v>
      </c>
      <c r="M128" s="59">
        <v>165</v>
      </c>
      <c r="N128" s="62">
        <v>39.47</v>
      </c>
    </row>
    <row r="129" spans="1:14" ht="15.6">
      <c r="A129" s="43">
        <v>3</v>
      </c>
      <c r="B129" s="44" t="s">
        <v>66</v>
      </c>
      <c r="C129" s="47" t="s">
        <v>83</v>
      </c>
      <c r="D129" s="59">
        <v>7.36</v>
      </c>
      <c r="E129" s="59">
        <v>6.3</v>
      </c>
      <c r="F129" s="59">
        <v>36.6</v>
      </c>
      <c r="G129" s="59">
        <f>((D129+F129)*4+(E129*9))</f>
        <v>232.54</v>
      </c>
      <c r="H129" s="59">
        <v>3.5999999999999997E-2</v>
      </c>
      <c r="I129" s="59">
        <v>1.06</v>
      </c>
      <c r="J129" s="59">
        <v>0.02</v>
      </c>
      <c r="K129" s="59">
        <v>0</v>
      </c>
      <c r="L129" s="59">
        <v>45.4</v>
      </c>
      <c r="M129" s="59">
        <v>95.6</v>
      </c>
      <c r="N129" s="62">
        <v>23.8</v>
      </c>
    </row>
    <row r="130" spans="1:14" ht="15.6">
      <c r="A130" s="43">
        <v>4</v>
      </c>
      <c r="B130" s="44" t="s">
        <v>131</v>
      </c>
      <c r="C130" s="47" t="s">
        <v>26</v>
      </c>
      <c r="D130" s="59"/>
      <c r="E130" s="59"/>
      <c r="F130" s="59">
        <v>15.4</v>
      </c>
      <c r="G130" s="59">
        <f>((D130+F130)*4+(E130*9))</f>
        <v>61.6</v>
      </c>
      <c r="H130" s="59">
        <v>0.01</v>
      </c>
      <c r="I130" s="59">
        <v>0.1</v>
      </c>
      <c r="J130" s="59"/>
      <c r="K130" s="63"/>
      <c r="L130" s="59">
        <v>5.25</v>
      </c>
      <c r="M130" s="59">
        <v>8.25</v>
      </c>
      <c r="N130" s="62">
        <v>4.4000000000000004</v>
      </c>
    </row>
    <row r="131" spans="1:14" ht="15.6">
      <c r="A131" s="43">
        <v>5</v>
      </c>
      <c r="B131" s="44" t="s">
        <v>30</v>
      </c>
      <c r="C131" s="47" t="s">
        <v>112</v>
      </c>
      <c r="D131" s="59">
        <v>3.3</v>
      </c>
      <c r="E131" s="59">
        <v>0</v>
      </c>
      <c r="F131" s="59">
        <v>22.5</v>
      </c>
      <c r="G131" s="59">
        <f>((D131+F131)*4)+(E131*9)</f>
        <v>103.2</v>
      </c>
      <c r="H131" s="59">
        <v>4.4999999999999998E-2</v>
      </c>
      <c r="I131" s="59"/>
      <c r="J131" s="59"/>
      <c r="K131" s="59">
        <v>1.0149999999999999</v>
      </c>
      <c r="L131" s="59">
        <v>16.649999999999999</v>
      </c>
      <c r="M131" s="59">
        <v>31.95</v>
      </c>
      <c r="N131" s="62">
        <v>9.9</v>
      </c>
    </row>
    <row r="132" spans="1:14" ht="15.6">
      <c r="A132" s="43"/>
      <c r="B132" s="44"/>
      <c r="C132" s="47"/>
      <c r="D132" s="59">
        <f t="shared" ref="D132:N132" si="33">SUM(D127:D131)</f>
        <v>29.06</v>
      </c>
      <c r="E132" s="59">
        <f t="shared" si="33"/>
        <v>29.2</v>
      </c>
      <c r="F132" s="59">
        <f t="shared" si="33"/>
        <v>108.10000000000001</v>
      </c>
      <c r="G132" s="59">
        <f t="shared" si="33"/>
        <v>811.44</v>
      </c>
      <c r="H132" s="59">
        <f t="shared" si="33"/>
        <v>0.28700000000000003</v>
      </c>
      <c r="I132" s="59">
        <f t="shared" si="33"/>
        <v>14.56</v>
      </c>
      <c r="J132" s="59">
        <f t="shared" si="33"/>
        <v>8.8000000000000009E-2</v>
      </c>
      <c r="K132" s="59">
        <f t="shared" si="33"/>
        <v>8.7949999999999999</v>
      </c>
      <c r="L132" s="59">
        <f t="shared" si="33"/>
        <v>240.4</v>
      </c>
      <c r="M132" s="59">
        <f t="shared" si="33"/>
        <v>382.8</v>
      </c>
      <c r="N132" s="62">
        <f t="shared" si="33"/>
        <v>88.87</v>
      </c>
    </row>
    <row r="133" spans="1:14" ht="15.6">
      <c r="A133" s="43"/>
      <c r="B133" s="49" t="s">
        <v>31</v>
      </c>
      <c r="C133" s="55"/>
      <c r="D133" s="102">
        <f t="shared" ref="D133:N133" si="34">D132+D125</f>
        <v>39.54</v>
      </c>
      <c r="E133" s="102">
        <f t="shared" si="34"/>
        <v>38.78</v>
      </c>
      <c r="F133" s="102">
        <f t="shared" si="34"/>
        <v>169.64000000000001</v>
      </c>
      <c r="G133" s="102">
        <f t="shared" si="34"/>
        <v>1185.74</v>
      </c>
      <c r="H133" s="102">
        <f t="shared" si="34"/>
        <v>0.40650000000000003</v>
      </c>
      <c r="I133" s="102">
        <f t="shared" si="34"/>
        <v>15.860000000000001</v>
      </c>
      <c r="J133" s="102">
        <f t="shared" si="34"/>
        <v>9.8000000000000004E-2</v>
      </c>
      <c r="K133" s="102">
        <f t="shared" si="34"/>
        <v>8.7949999999999999</v>
      </c>
      <c r="L133" s="102">
        <f t="shared" si="34"/>
        <v>263.8</v>
      </c>
      <c r="M133" s="102">
        <f t="shared" si="34"/>
        <v>513.95000000000005</v>
      </c>
      <c r="N133" s="103">
        <f t="shared" si="34"/>
        <v>124.07000000000001</v>
      </c>
    </row>
    <row r="134" spans="1:14" ht="15.6">
      <c r="A134" s="6"/>
      <c r="B134" s="38"/>
      <c r="C134" s="57" t="s">
        <v>34</v>
      </c>
      <c r="D134" s="97"/>
      <c r="E134" s="97"/>
      <c r="F134" s="97"/>
      <c r="G134" s="97"/>
      <c r="H134" s="97"/>
      <c r="I134" s="61"/>
      <c r="J134" s="61"/>
      <c r="K134" s="78"/>
      <c r="L134" s="99"/>
      <c r="M134" s="99"/>
      <c r="N134" s="105"/>
    </row>
    <row r="135" spans="1:14" ht="15.6">
      <c r="A135" s="6"/>
      <c r="B135" s="38"/>
      <c r="C135" s="57" t="s">
        <v>24</v>
      </c>
      <c r="D135" s="97"/>
      <c r="E135" s="97"/>
      <c r="F135" s="97"/>
      <c r="G135" s="97"/>
      <c r="H135" s="97"/>
      <c r="I135" s="61"/>
      <c r="J135" s="61"/>
      <c r="K135" s="78"/>
      <c r="L135" s="99"/>
      <c r="M135" s="99"/>
      <c r="N135" s="105"/>
    </row>
    <row r="136" spans="1:14" ht="15.6">
      <c r="A136" s="43">
        <v>1</v>
      </c>
      <c r="B136" s="44" t="s">
        <v>133</v>
      </c>
      <c r="C136" s="47" t="s">
        <v>132</v>
      </c>
      <c r="D136" s="59">
        <v>4.5999999999999996</v>
      </c>
      <c r="E136" s="59">
        <v>6.9</v>
      </c>
      <c r="F136" s="59">
        <v>25</v>
      </c>
      <c r="G136" s="59">
        <f t="shared" ref="G136" si="35">((D136+F136)*4+(E136*9))</f>
        <v>180.5</v>
      </c>
      <c r="H136" s="59">
        <v>0.3</v>
      </c>
      <c r="I136" s="59">
        <v>3.51</v>
      </c>
      <c r="J136" s="59">
        <v>0.09</v>
      </c>
      <c r="K136" s="63">
        <v>1.01</v>
      </c>
      <c r="L136" s="59">
        <v>322</v>
      </c>
      <c r="M136" s="59">
        <v>298</v>
      </c>
      <c r="N136" s="62">
        <v>54.7</v>
      </c>
    </row>
    <row r="137" spans="1:14" ht="15.6">
      <c r="A137" s="43">
        <v>2</v>
      </c>
      <c r="B137" s="44" t="s">
        <v>118</v>
      </c>
      <c r="C137" s="47" t="s">
        <v>65</v>
      </c>
      <c r="D137" s="59">
        <v>5.68</v>
      </c>
      <c r="E137" s="59">
        <v>3.18</v>
      </c>
      <c r="F137" s="59">
        <v>43.8</v>
      </c>
      <c r="G137" s="59">
        <f>((D137+F137)*4+(E137*9))</f>
        <v>226.54</v>
      </c>
      <c r="H137" s="59">
        <v>3.7999999999999999E-2</v>
      </c>
      <c r="I137" s="59">
        <v>1.27</v>
      </c>
      <c r="J137" s="59">
        <v>0.01</v>
      </c>
      <c r="K137" s="63">
        <v>0</v>
      </c>
      <c r="L137" s="59">
        <v>19.2</v>
      </c>
      <c r="M137" s="59">
        <v>70.400000000000006</v>
      </c>
      <c r="N137" s="62">
        <v>25.1</v>
      </c>
    </row>
    <row r="138" spans="1:14" ht="15.6">
      <c r="A138" s="43">
        <v>3</v>
      </c>
      <c r="B138" s="44" t="s">
        <v>25</v>
      </c>
      <c r="C138" s="47" t="s">
        <v>26</v>
      </c>
      <c r="D138" s="59"/>
      <c r="E138" s="59"/>
      <c r="F138" s="59">
        <v>15.4</v>
      </c>
      <c r="G138" s="59">
        <f>((D138+F138)*4+(E138*9))</f>
        <v>61.6</v>
      </c>
      <c r="H138" s="59">
        <v>0.01</v>
      </c>
      <c r="I138" s="59">
        <v>0.1</v>
      </c>
      <c r="J138" s="59"/>
      <c r="K138" s="63"/>
      <c r="L138" s="59">
        <v>5.25</v>
      </c>
      <c r="M138" s="59">
        <v>8.25</v>
      </c>
      <c r="N138" s="62">
        <v>4.4000000000000004</v>
      </c>
    </row>
    <row r="139" spans="1:14" ht="15.6">
      <c r="A139" s="43"/>
      <c r="C139" s="5"/>
      <c r="D139" s="59">
        <f t="shared" ref="D139:N139" si="36">SUM(D136:D138)</f>
        <v>10.28</v>
      </c>
      <c r="E139" s="59">
        <f t="shared" si="36"/>
        <v>10.08</v>
      </c>
      <c r="F139" s="59">
        <f t="shared" si="36"/>
        <v>84.2</v>
      </c>
      <c r="G139" s="59">
        <f t="shared" si="36"/>
        <v>468.64</v>
      </c>
      <c r="H139" s="59">
        <f t="shared" si="36"/>
        <v>0.34799999999999998</v>
      </c>
      <c r="I139" s="59">
        <f t="shared" si="36"/>
        <v>4.879999999999999</v>
      </c>
      <c r="J139" s="59">
        <f t="shared" si="36"/>
        <v>9.9999999999999992E-2</v>
      </c>
      <c r="K139" s="59">
        <f t="shared" si="36"/>
        <v>1.01</v>
      </c>
      <c r="L139" s="59">
        <f t="shared" si="36"/>
        <v>346.45</v>
      </c>
      <c r="M139" s="59">
        <f t="shared" si="36"/>
        <v>376.65</v>
      </c>
      <c r="N139" s="62">
        <f t="shared" si="36"/>
        <v>84.200000000000017</v>
      </c>
    </row>
    <row r="140" spans="1:14" ht="15.6">
      <c r="A140" s="43"/>
      <c r="B140" s="44"/>
      <c r="C140" s="69" t="s">
        <v>27</v>
      </c>
      <c r="D140" s="59"/>
      <c r="E140" s="59"/>
      <c r="F140" s="59"/>
      <c r="G140" s="59"/>
      <c r="H140" s="59"/>
      <c r="I140" s="102"/>
      <c r="J140" s="102"/>
      <c r="K140" s="102"/>
      <c r="L140" s="59"/>
      <c r="M140" s="59"/>
      <c r="N140" s="101"/>
    </row>
    <row r="141" spans="1:14" ht="15.6">
      <c r="A141" s="43">
        <v>1</v>
      </c>
      <c r="B141" s="44" t="s">
        <v>70</v>
      </c>
      <c r="C141" s="47" t="s">
        <v>71</v>
      </c>
      <c r="D141" s="15">
        <v>0.31</v>
      </c>
      <c r="E141" s="15">
        <v>0</v>
      </c>
      <c r="F141" s="15">
        <v>1.08</v>
      </c>
      <c r="G141" s="15">
        <f t="shared" ref="G141" si="37">((D141+F141)*4+(E141*9))</f>
        <v>5.5600000000000005</v>
      </c>
      <c r="H141" s="15">
        <v>0.01</v>
      </c>
      <c r="I141" s="15">
        <v>7.125</v>
      </c>
      <c r="J141" s="15"/>
      <c r="K141" s="45">
        <v>0.112</v>
      </c>
      <c r="L141" s="15">
        <v>3.99</v>
      </c>
      <c r="M141" s="15">
        <v>7.41</v>
      </c>
      <c r="N141" s="16">
        <v>5.7</v>
      </c>
    </row>
    <row r="142" spans="1:14" ht="15.6">
      <c r="A142" s="43">
        <v>2</v>
      </c>
      <c r="B142" s="44" t="s">
        <v>119</v>
      </c>
      <c r="C142" s="47" t="s">
        <v>92</v>
      </c>
      <c r="D142" s="59">
        <v>3.21</v>
      </c>
      <c r="E142" s="59">
        <v>6.97</v>
      </c>
      <c r="F142" s="59">
        <v>16.3</v>
      </c>
      <c r="G142" s="59">
        <f t="shared" ref="G142:G144" si="38">((D142+F142)*4+(E142*9))</f>
        <v>140.77000000000001</v>
      </c>
      <c r="H142" s="59">
        <v>0.09</v>
      </c>
      <c r="I142" s="59">
        <v>13.22</v>
      </c>
      <c r="J142" s="59">
        <v>0.02</v>
      </c>
      <c r="K142" s="63">
        <v>0.76</v>
      </c>
      <c r="L142" s="59">
        <v>28.87</v>
      </c>
      <c r="M142" s="59">
        <v>60.93</v>
      </c>
      <c r="N142" s="62">
        <v>18.89</v>
      </c>
    </row>
    <row r="143" spans="1:14" ht="15.6">
      <c r="A143" s="43">
        <v>3</v>
      </c>
      <c r="B143" s="44" t="s">
        <v>120</v>
      </c>
      <c r="C143" s="47" t="s">
        <v>134</v>
      </c>
      <c r="D143" s="59">
        <v>11.65</v>
      </c>
      <c r="E143" s="59">
        <v>15.4</v>
      </c>
      <c r="F143" s="59">
        <v>7.99</v>
      </c>
      <c r="G143" s="59">
        <f t="shared" si="38"/>
        <v>217.16</v>
      </c>
      <c r="H143" s="59">
        <v>0.5</v>
      </c>
      <c r="I143" s="59">
        <v>0.6</v>
      </c>
      <c r="J143" s="59">
        <v>0.01</v>
      </c>
      <c r="K143" s="63">
        <v>1.23</v>
      </c>
      <c r="L143" s="59">
        <v>71</v>
      </c>
      <c r="M143" s="59">
        <v>110</v>
      </c>
      <c r="N143" s="62">
        <v>19.149999999999999</v>
      </c>
    </row>
    <row r="144" spans="1:14" ht="15.6">
      <c r="A144" s="43">
        <v>4</v>
      </c>
      <c r="B144" s="44" t="s">
        <v>121</v>
      </c>
      <c r="C144" s="47" t="s">
        <v>49</v>
      </c>
      <c r="D144" s="59">
        <v>6.1</v>
      </c>
      <c r="E144" s="59">
        <v>5.4</v>
      </c>
      <c r="F144" s="59">
        <v>17.5</v>
      </c>
      <c r="G144" s="59">
        <f t="shared" si="38"/>
        <v>143</v>
      </c>
      <c r="H144" s="59">
        <v>0.08</v>
      </c>
      <c r="I144" s="59">
        <v>13.2</v>
      </c>
      <c r="J144" s="59">
        <v>4.4999999999999998E-2</v>
      </c>
      <c r="K144" s="59">
        <v>0.14000000000000001</v>
      </c>
      <c r="L144" s="59">
        <v>13.75</v>
      </c>
      <c r="M144" s="59">
        <v>47.9</v>
      </c>
      <c r="N144" s="62">
        <v>15.15</v>
      </c>
    </row>
    <row r="145" spans="1:14" ht="15.6">
      <c r="A145" s="43">
        <v>6</v>
      </c>
      <c r="B145" s="44" t="s">
        <v>42</v>
      </c>
      <c r="C145" s="47" t="s">
        <v>26</v>
      </c>
      <c r="D145" s="59">
        <v>0.23</v>
      </c>
      <c r="E145" s="59"/>
      <c r="F145" s="59">
        <v>30.7</v>
      </c>
      <c r="G145" s="59">
        <f>((D145+F145)*4+(E145*9))</f>
        <v>123.72</v>
      </c>
      <c r="H145" s="59">
        <v>0.1</v>
      </c>
      <c r="I145" s="59">
        <v>0.3</v>
      </c>
      <c r="J145" s="59">
        <v>7.0000000000000007E-2</v>
      </c>
      <c r="K145" s="63">
        <v>0.05</v>
      </c>
      <c r="L145" s="59">
        <v>8.3000000000000007</v>
      </c>
      <c r="M145" s="59">
        <v>8.3000000000000007</v>
      </c>
      <c r="N145" s="62">
        <v>10.199999999999999</v>
      </c>
    </row>
    <row r="146" spans="1:14" ht="15.6">
      <c r="A146" s="43">
        <v>7</v>
      </c>
      <c r="B146" s="44" t="s">
        <v>30</v>
      </c>
      <c r="C146" s="47" t="s">
        <v>112</v>
      </c>
      <c r="D146" s="59">
        <v>3.3</v>
      </c>
      <c r="E146" s="59">
        <v>0</v>
      </c>
      <c r="F146" s="59">
        <v>22.5</v>
      </c>
      <c r="G146" s="59">
        <f>((D146+F146)*4)+(E146*9)</f>
        <v>103.2</v>
      </c>
      <c r="H146" s="59">
        <v>4.4999999999999998E-2</v>
      </c>
      <c r="I146" s="59"/>
      <c r="J146" s="59"/>
      <c r="K146" s="59">
        <v>1.0149999999999999</v>
      </c>
      <c r="L146" s="59">
        <v>16.649999999999999</v>
      </c>
      <c r="M146" s="59">
        <v>31.95</v>
      </c>
      <c r="N146" s="62">
        <v>9.9</v>
      </c>
    </row>
    <row r="147" spans="1:14" ht="15.6">
      <c r="A147" s="43"/>
      <c r="B147" s="44"/>
      <c r="C147" s="47"/>
      <c r="D147" s="59">
        <f t="shared" ref="D147:N147" si="39">SUM(D141:D146)</f>
        <v>24.8</v>
      </c>
      <c r="E147" s="59">
        <f t="shared" si="39"/>
        <v>27.770000000000003</v>
      </c>
      <c r="F147" s="59">
        <f t="shared" si="39"/>
        <v>96.070000000000007</v>
      </c>
      <c r="G147" s="59">
        <f t="shared" si="39"/>
        <v>733.41000000000008</v>
      </c>
      <c r="H147" s="59">
        <f t="shared" si="39"/>
        <v>0.82499999999999996</v>
      </c>
      <c r="I147" s="59">
        <f t="shared" si="39"/>
        <v>34.444999999999993</v>
      </c>
      <c r="J147" s="59">
        <f t="shared" si="39"/>
        <v>0.14500000000000002</v>
      </c>
      <c r="K147" s="59">
        <f t="shared" si="39"/>
        <v>3.3069999999999995</v>
      </c>
      <c r="L147" s="59">
        <f>SUM(L141:L146)</f>
        <v>142.56</v>
      </c>
      <c r="M147" s="59">
        <f t="shared" si="39"/>
        <v>266.49</v>
      </c>
      <c r="N147" s="62">
        <f t="shared" si="39"/>
        <v>78.989999999999995</v>
      </c>
    </row>
    <row r="148" spans="1:14" ht="15.6">
      <c r="A148" s="43"/>
      <c r="B148" s="49" t="s">
        <v>31</v>
      </c>
      <c r="C148" s="55"/>
      <c r="D148" s="102">
        <f t="shared" ref="D148:N148" si="40">D139+D147</f>
        <v>35.08</v>
      </c>
      <c r="E148" s="102">
        <f t="shared" si="40"/>
        <v>37.85</v>
      </c>
      <c r="F148" s="102">
        <f t="shared" si="40"/>
        <v>180.27</v>
      </c>
      <c r="G148" s="102">
        <f t="shared" si="40"/>
        <v>1202.0500000000002</v>
      </c>
      <c r="H148" s="102">
        <f t="shared" si="40"/>
        <v>1.173</v>
      </c>
      <c r="I148" s="102">
        <f t="shared" si="40"/>
        <v>39.324999999999989</v>
      </c>
      <c r="J148" s="102">
        <f t="shared" si="40"/>
        <v>0.245</v>
      </c>
      <c r="K148" s="102">
        <f t="shared" si="40"/>
        <v>4.3169999999999993</v>
      </c>
      <c r="L148" s="102">
        <f t="shared" si="40"/>
        <v>489.01</v>
      </c>
      <c r="M148" s="102">
        <f t="shared" si="40"/>
        <v>643.14</v>
      </c>
      <c r="N148" s="103">
        <f t="shared" si="40"/>
        <v>163.19</v>
      </c>
    </row>
    <row r="149" spans="1:14" ht="15.6">
      <c r="A149" s="6"/>
      <c r="B149" s="38"/>
      <c r="C149" s="57" t="s">
        <v>36</v>
      </c>
      <c r="D149" s="97"/>
      <c r="E149" s="97"/>
      <c r="F149" s="97"/>
      <c r="G149" s="97"/>
      <c r="H149" s="97"/>
      <c r="I149" s="97"/>
      <c r="J149" s="97"/>
      <c r="K149" s="97"/>
      <c r="L149" s="99"/>
      <c r="M149" s="99"/>
      <c r="N149" s="99"/>
    </row>
    <row r="150" spans="1:14" ht="15.6">
      <c r="A150" s="6"/>
      <c r="B150" s="38"/>
      <c r="C150" s="57" t="s">
        <v>24</v>
      </c>
      <c r="D150" s="97"/>
      <c r="E150" s="97"/>
      <c r="F150" s="97"/>
      <c r="G150" s="97"/>
      <c r="H150" s="97"/>
      <c r="I150" s="61"/>
      <c r="J150" s="61"/>
      <c r="K150" s="78"/>
      <c r="L150" s="79"/>
      <c r="M150" s="79"/>
      <c r="N150" s="79"/>
    </row>
    <row r="151" spans="1:14" ht="15.6">
      <c r="A151" s="43">
        <v>2</v>
      </c>
      <c r="B151" s="44" t="s">
        <v>135</v>
      </c>
      <c r="C151" s="47" t="s">
        <v>49</v>
      </c>
      <c r="D151" s="59">
        <v>4.8</v>
      </c>
      <c r="E151" s="59">
        <v>5</v>
      </c>
      <c r="F151" s="59">
        <v>30.6</v>
      </c>
      <c r="G151" s="59">
        <f t="shared" ref="G151" si="41">((D151+F151)*4+(E151*9))</f>
        <v>186.6</v>
      </c>
      <c r="H151" s="59">
        <v>1.4999999999999999E-2</v>
      </c>
      <c r="I151" s="59">
        <v>0.85</v>
      </c>
      <c r="J151" s="59">
        <v>1.7999999999999999E-2</v>
      </c>
      <c r="K151" s="63">
        <v>0.79</v>
      </c>
      <c r="L151" s="59">
        <v>77</v>
      </c>
      <c r="M151" s="59">
        <v>132</v>
      </c>
      <c r="N151" s="62">
        <v>24</v>
      </c>
    </row>
    <row r="152" spans="1:14" ht="15.6">
      <c r="A152" s="43">
        <v>3</v>
      </c>
      <c r="B152" s="44" t="s">
        <v>136</v>
      </c>
      <c r="C152" s="47" t="s">
        <v>103</v>
      </c>
      <c r="D152" s="59">
        <v>3.3</v>
      </c>
      <c r="E152" s="59">
        <v>0</v>
      </c>
      <c r="F152" s="59">
        <v>22.5</v>
      </c>
      <c r="G152" s="59" t="s">
        <v>122</v>
      </c>
      <c r="H152" s="59">
        <v>4.4999999999999998E-2</v>
      </c>
      <c r="I152" s="59"/>
      <c r="J152" s="59"/>
      <c r="K152" s="59">
        <v>1.0149999999999999</v>
      </c>
      <c r="L152" s="59">
        <v>16.649999999999999</v>
      </c>
      <c r="M152" s="59">
        <v>31.95</v>
      </c>
      <c r="N152" s="62">
        <v>9.9</v>
      </c>
    </row>
    <row r="153" spans="1:14" ht="15.6">
      <c r="A153" s="43">
        <v>4</v>
      </c>
      <c r="B153" s="44" t="s">
        <v>25</v>
      </c>
      <c r="C153" s="47" t="s">
        <v>26</v>
      </c>
      <c r="D153" s="59"/>
      <c r="E153" s="59"/>
      <c r="F153" s="59">
        <v>15.4</v>
      </c>
      <c r="G153" s="59">
        <f>((D153+F153)*4+(E153*9))</f>
        <v>61.6</v>
      </c>
      <c r="H153" s="59">
        <v>0.01</v>
      </c>
      <c r="I153" s="59">
        <v>0.1</v>
      </c>
      <c r="J153" s="59"/>
      <c r="K153" s="63"/>
      <c r="L153" s="59">
        <v>5.25</v>
      </c>
      <c r="M153" s="59">
        <v>8.25</v>
      </c>
      <c r="N153" s="62">
        <v>4.4000000000000004</v>
      </c>
    </row>
    <row r="154" spans="1:14" ht="15.6">
      <c r="A154" s="43">
        <v>7</v>
      </c>
      <c r="B154" s="44" t="s">
        <v>30</v>
      </c>
      <c r="C154" s="47" t="s">
        <v>112</v>
      </c>
      <c r="D154" s="59">
        <v>3.3</v>
      </c>
      <c r="E154" s="59">
        <v>0</v>
      </c>
      <c r="F154" s="59">
        <v>22.5</v>
      </c>
      <c r="G154" s="59">
        <f>((D154+F154)*4)+(E154*9)</f>
        <v>103.2</v>
      </c>
      <c r="H154" s="59">
        <v>4.4999999999999998E-2</v>
      </c>
      <c r="I154" s="59"/>
      <c r="J154" s="59"/>
      <c r="K154" s="59">
        <v>1.0149999999999999</v>
      </c>
      <c r="L154" s="59">
        <v>16.649999999999999</v>
      </c>
      <c r="M154" s="59">
        <v>31.95</v>
      </c>
      <c r="N154" s="62">
        <v>9.9</v>
      </c>
    </row>
    <row r="155" spans="1:14" ht="15.6">
      <c r="A155" s="43"/>
      <c r="B155" s="44" t="s">
        <v>107</v>
      </c>
      <c r="C155" s="47"/>
      <c r="D155" s="59">
        <f t="shared" ref="D155:N155" si="42">SUM(D151:D153)</f>
        <v>8.1</v>
      </c>
      <c r="E155" s="59">
        <f t="shared" si="42"/>
        <v>5</v>
      </c>
      <c r="F155" s="59">
        <f t="shared" si="42"/>
        <v>68.5</v>
      </c>
      <c r="G155" s="59">
        <f t="shared" si="42"/>
        <v>248.2</v>
      </c>
      <c r="H155" s="59">
        <f t="shared" si="42"/>
        <v>6.9999999999999993E-2</v>
      </c>
      <c r="I155" s="59">
        <f t="shared" si="42"/>
        <v>0.95</v>
      </c>
      <c r="J155" s="59">
        <f t="shared" si="42"/>
        <v>1.7999999999999999E-2</v>
      </c>
      <c r="K155" s="59">
        <f t="shared" si="42"/>
        <v>1.8049999999999999</v>
      </c>
      <c r="L155" s="59">
        <f t="shared" si="42"/>
        <v>98.9</v>
      </c>
      <c r="M155" s="59">
        <f t="shared" si="42"/>
        <v>172.2</v>
      </c>
      <c r="N155" s="62">
        <f t="shared" si="42"/>
        <v>38.299999999999997</v>
      </c>
    </row>
    <row r="156" spans="1:14" ht="15.6">
      <c r="A156" s="43"/>
      <c r="B156" s="44"/>
      <c r="C156" s="69" t="s">
        <v>27</v>
      </c>
      <c r="D156" s="100"/>
      <c r="E156" s="59"/>
      <c r="F156" s="59"/>
      <c r="G156" s="59"/>
      <c r="H156" s="59"/>
      <c r="I156" s="59"/>
      <c r="J156" s="59"/>
      <c r="K156" s="63"/>
      <c r="L156" s="59"/>
      <c r="M156" s="59"/>
      <c r="N156" s="62"/>
    </row>
    <row r="157" spans="1:14" ht="15.6">
      <c r="A157" s="43">
        <v>1</v>
      </c>
      <c r="B157" s="44" t="s">
        <v>53</v>
      </c>
      <c r="C157" s="47" t="s">
        <v>33</v>
      </c>
      <c r="D157" s="59">
        <v>0.22</v>
      </c>
      <c r="E157" s="59">
        <v>0</v>
      </c>
      <c r="F157" s="59">
        <v>0.73</v>
      </c>
      <c r="G157" s="59">
        <f t="shared" ref="G157" si="43">((D157+F157)*4+(E157*9))</f>
        <v>3.8</v>
      </c>
      <c r="H157" s="59">
        <v>0.08</v>
      </c>
      <c r="I157" s="59">
        <v>1.86</v>
      </c>
      <c r="J157" s="59"/>
      <c r="K157" s="63">
        <v>0.02</v>
      </c>
      <c r="L157" s="59">
        <v>6.41</v>
      </c>
      <c r="M157" s="59">
        <v>11.7</v>
      </c>
      <c r="N157" s="62">
        <v>3.9</v>
      </c>
    </row>
    <row r="158" spans="1:14" ht="15.6">
      <c r="A158" s="43">
        <v>2</v>
      </c>
      <c r="B158" s="44" t="s">
        <v>123</v>
      </c>
      <c r="C158" s="47" t="s">
        <v>92</v>
      </c>
      <c r="D158" s="59">
        <v>6.9</v>
      </c>
      <c r="E158" s="59">
        <v>6.97</v>
      </c>
      <c r="F158" s="59">
        <v>15.4</v>
      </c>
      <c r="G158" s="59">
        <f t="shared" ref="G158:G160" si="44">((D158+F158)*4+(E158*9))</f>
        <v>151.93</v>
      </c>
      <c r="H158" s="59">
        <v>0.09</v>
      </c>
      <c r="I158" s="59">
        <v>14.74</v>
      </c>
      <c r="J158" s="59">
        <v>0.26</v>
      </c>
      <c r="K158" s="63">
        <v>2.6</v>
      </c>
      <c r="L158" s="59">
        <v>66.38</v>
      </c>
      <c r="M158" s="59">
        <v>168.32</v>
      </c>
      <c r="N158" s="62">
        <v>54.04</v>
      </c>
    </row>
    <row r="159" spans="1:14" ht="15.6">
      <c r="A159" s="43">
        <v>3</v>
      </c>
      <c r="B159" s="44" t="s">
        <v>137</v>
      </c>
      <c r="C159" s="47" t="s">
        <v>52</v>
      </c>
      <c r="D159" s="59">
        <v>11</v>
      </c>
      <c r="E159" s="59">
        <v>9.8000000000000007</v>
      </c>
      <c r="F159" s="59">
        <v>3.3</v>
      </c>
      <c r="G159" s="59">
        <f t="shared" si="44"/>
        <v>145.4</v>
      </c>
      <c r="H159" s="59">
        <v>0.1</v>
      </c>
      <c r="I159" s="59">
        <v>3</v>
      </c>
      <c r="J159" s="59">
        <v>1.8</v>
      </c>
      <c r="K159" s="63">
        <v>0.5</v>
      </c>
      <c r="L159" s="59">
        <v>248</v>
      </c>
      <c r="M159" s="59">
        <v>197.2</v>
      </c>
      <c r="N159" s="62">
        <v>65.84</v>
      </c>
    </row>
    <row r="160" spans="1:14" ht="15.6">
      <c r="A160" s="43">
        <v>4</v>
      </c>
      <c r="B160" s="44" t="s">
        <v>89</v>
      </c>
      <c r="C160" s="47" t="s">
        <v>103</v>
      </c>
      <c r="D160" s="59">
        <v>6.08</v>
      </c>
      <c r="E160" s="59">
        <v>6.65</v>
      </c>
      <c r="F160" s="59">
        <v>30.4</v>
      </c>
      <c r="G160" s="59">
        <f t="shared" si="44"/>
        <v>205.76999999999998</v>
      </c>
      <c r="H160" s="59">
        <v>6.0999999999999999E-2</v>
      </c>
      <c r="I160" s="59">
        <v>0.8</v>
      </c>
      <c r="J160" s="59">
        <v>0.01</v>
      </c>
      <c r="K160" s="63">
        <v>0</v>
      </c>
      <c r="L160" s="59">
        <v>11.7</v>
      </c>
      <c r="M160" s="59">
        <v>72.2</v>
      </c>
      <c r="N160" s="62">
        <v>19.399999999999999</v>
      </c>
    </row>
    <row r="161" spans="1:14" ht="15.6">
      <c r="A161" s="43">
        <v>6</v>
      </c>
      <c r="B161" s="44" t="s">
        <v>130</v>
      </c>
      <c r="C161" s="47" t="s">
        <v>101</v>
      </c>
      <c r="D161" s="59">
        <v>0.7</v>
      </c>
      <c r="E161" s="59">
        <v>0</v>
      </c>
      <c r="F161" s="59">
        <v>17.25</v>
      </c>
      <c r="G161" s="59">
        <f>((D161+F161)*4)+(E161*9)</f>
        <v>71.8</v>
      </c>
      <c r="H161" s="59">
        <v>0.05</v>
      </c>
      <c r="I161" s="59">
        <v>17.600000000000001</v>
      </c>
      <c r="J161" s="59">
        <v>0</v>
      </c>
      <c r="K161" s="59">
        <v>1.056</v>
      </c>
      <c r="L161" s="59">
        <v>28.16</v>
      </c>
      <c r="M161" s="59">
        <v>19.600000000000001</v>
      </c>
      <c r="N161" s="62">
        <v>15.84</v>
      </c>
    </row>
    <row r="162" spans="1:14" ht="15.6">
      <c r="A162" s="43">
        <v>5</v>
      </c>
      <c r="B162" s="44" t="s">
        <v>25</v>
      </c>
      <c r="C162" s="47" t="s">
        <v>26</v>
      </c>
      <c r="D162" s="59"/>
      <c r="E162" s="59"/>
      <c r="F162" s="59">
        <v>15.4</v>
      </c>
      <c r="G162" s="59">
        <f>((D162+F162)*4+(E162*9))</f>
        <v>61.6</v>
      </c>
      <c r="H162" s="59">
        <v>0.01</v>
      </c>
      <c r="I162" s="59">
        <v>0.1</v>
      </c>
      <c r="J162" s="59"/>
      <c r="K162" s="63"/>
      <c r="L162" s="59">
        <v>5.25</v>
      </c>
      <c r="M162" s="59">
        <v>8.25</v>
      </c>
      <c r="N162" s="62">
        <v>4.4000000000000004</v>
      </c>
    </row>
    <row r="163" spans="1:14" ht="15.6">
      <c r="A163" s="43">
        <v>6</v>
      </c>
      <c r="B163" s="44" t="s">
        <v>30</v>
      </c>
      <c r="C163" s="47" t="s">
        <v>112</v>
      </c>
      <c r="D163" s="59">
        <v>3.3</v>
      </c>
      <c r="E163" s="59">
        <v>0</v>
      </c>
      <c r="F163" s="59">
        <v>22.5</v>
      </c>
      <c r="G163" s="59">
        <f>((D163+F163)*4)+(E163*9)</f>
        <v>103.2</v>
      </c>
      <c r="H163" s="59">
        <v>4.4999999999999998E-2</v>
      </c>
      <c r="I163" s="59"/>
      <c r="J163" s="59"/>
      <c r="K163" s="59">
        <v>1.0149999999999999</v>
      </c>
      <c r="L163" s="59">
        <v>16.649999999999999</v>
      </c>
      <c r="M163" s="59">
        <v>31.95</v>
      </c>
      <c r="N163" s="62">
        <v>9.9</v>
      </c>
    </row>
    <row r="164" spans="1:14" ht="15.6">
      <c r="A164" s="43"/>
      <c r="B164" s="44"/>
      <c r="C164" s="47"/>
      <c r="D164" s="77">
        <f t="shared" ref="D164:N164" si="45">SUM(D157:D163)</f>
        <v>28.200000000000003</v>
      </c>
      <c r="E164" s="77">
        <f t="shared" si="45"/>
        <v>23.42</v>
      </c>
      <c r="F164" s="77">
        <f t="shared" si="45"/>
        <v>104.98</v>
      </c>
      <c r="G164" s="77">
        <f t="shared" si="45"/>
        <v>743.5</v>
      </c>
      <c r="H164" s="77">
        <f t="shared" si="45"/>
        <v>0.436</v>
      </c>
      <c r="I164" s="77">
        <f t="shared" si="45"/>
        <v>38.1</v>
      </c>
      <c r="J164" s="77">
        <f t="shared" si="45"/>
        <v>2.0699999999999998</v>
      </c>
      <c r="K164" s="77">
        <f t="shared" si="45"/>
        <v>5.1909999999999998</v>
      </c>
      <c r="L164" s="77">
        <f t="shared" si="45"/>
        <v>382.54999999999995</v>
      </c>
      <c r="M164" s="77">
        <f t="shared" si="45"/>
        <v>509.21999999999997</v>
      </c>
      <c r="N164" s="77">
        <f t="shared" si="45"/>
        <v>173.32000000000002</v>
      </c>
    </row>
    <row r="165" spans="1:14" ht="15.6">
      <c r="A165" s="43"/>
      <c r="B165" s="49"/>
      <c r="C165" s="69"/>
      <c r="D165" s="102">
        <f t="shared" ref="D165:N165" si="46">D155+D164</f>
        <v>36.300000000000004</v>
      </c>
      <c r="E165" s="102">
        <f t="shared" si="46"/>
        <v>28.42</v>
      </c>
      <c r="F165" s="102">
        <f t="shared" si="46"/>
        <v>173.48000000000002</v>
      </c>
      <c r="G165" s="102">
        <f t="shared" si="46"/>
        <v>991.7</v>
      </c>
      <c r="H165" s="102">
        <f t="shared" si="46"/>
        <v>0.50600000000000001</v>
      </c>
      <c r="I165" s="102">
        <f t="shared" si="46"/>
        <v>39.050000000000004</v>
      </c>
      <c r="J165" s="102">
        <f t="shared" si="46"/>
        <v>2.0879999999999996</v>
      </c>
      <c r="K165" s="102">
        <f t="shared" si="46"/>
        <v>6.9959999999999996</v>
      </c>
      <c r="L165" s="102">
        <f t="shared" si="46"/>
        <v>481.44999999999993</v>
      </c>
      <c r="M165" s="102">
        <f t="shared" si="46"/>
        <v>681.42</v>
      </c>
      <c r="N165" s="103">
        <f t="shared" si="46"/>
        <v>211.62</v>
      </c>
    </row>
    <row r="166" spans="1:14" ht="15.6">
      <c r="A166" s="6"/>
      <c r="B166" s="38"/>
      <c r="C166" s="57" t="s">
        <v>37</v>
      </c>
      <c r="D166" s="97"/>
      <c r="E166" s="97"/>
      <c r="F166" s="97"/>
      <c r="G166" s="97"/>
      <c r="H166" s="79"/>
      <c r="I166" s="97"/>
      <c r="J166" s="97"/>
      <c r="K166" s="97"/>
      <c r="L166" s="99"/>
      <c r="M166" s="99"/>
      <c r="N166" s="99"/>
    </row>
    <row r="167" spans="1:14" ht="15.6">
      <c r="A167" s="6"/>
      <c r="B167" s="38"/>
      <c r="C167" s="57" t="s">
        <v>24</v>
      </c>
      <c r="D167" s="97"/>
      <c r="E167" s="97"/>
      <c r="F167" s="97"/>
      <c r="G167" s="97"/>
      <c r="H167" s="97"/>
      <c r="I167" s="61"/>
      <c r="J167" s="61"/>
      <c r="K167" s="78"/>
      <c r="L167" s="79"/>
      <c r="M167" s="79"/>
      <c r="N167" s="79"/>
    </row>
    <row r="168" spans="1:14" ht="15.6">
      <c r="A168" s="48">
        <v>1</v>
      </c>
      <c r="B168" s="44" t="s">
        <v>142</v>
      </c>
      <c r="C168" s="52" t="s">
        <v>143</v>
      </c>
      <c r="D168" s="59">
        <v>13.2</v>
      </c>
      <c r="E168" s="59">
        <v>11.1</v>
      </c>
      <c r="F168" s="59">
        <v>45.9</v>
      </c>
      <c r="G168" s="59">
        <f>((D168+F168)*4+(E168*9))</f>
        <v>336.29999999999995</v>
      </c>
      <c r="H168" s="59">
        <v>0.09</v>
      </c>
      <c r="I168" s="59">
        <v>0.02</v>
      </c>
      <c r="J168" s="59">
        <v>3.31</v>
      </c>
      <c r="K168" s="63">
        <v>3.8</v>
      </c>
      <c r="L168" s="59">
        <v>22.5</v>
      </c>
      <c r="M168" s="59">
        <v>202.28</v>
      </c>
      <c r="N168" s="62">
        <v>48.94</v>
      </c>
    </row>
    <row r="169" spans="1:14" ht="15.6">
      <c r="A169" s="43">
        <v>2</v>
      </c>
      <c r="B169" s="44" t="s">
        <v>25</v>
      </c>
      <c r="C169" s="47" t="s">
        <v>26</v>
      </c>
      <c r="D169" s="59"/>
      <c r="E169" s="59"/>
      <c r="F169" s="59">
        <v>15.4</v>
      </c>
      <c r="G169" s="59">
        <f>((D169+F169)*4+(E169*9))</f>
        <v>61.6</v>
      </c>
      <c r="H169" s="59">
        <v>0.01</v>
      </c>
      <c r="I169" s="59">
        <v>0.1</v>
      </c>
      <c r="J169" s="59"/>
      <c r="K169" s="63"/>
      <c r="L169" s="59">
        <v>5.25</v>
      </c>
      <c r="M169" s="59">
        <v>8.25</v>
      </c>
      <c r="N169" s="62">
        <v>4.4000000000000004</v>
      </c>
    </row>
    <row r="170" spans="1:14" ht="15.6">
      <c r="A170" s="43">
        <v>2</v>
      </c>
      <c r="B170" s="44" t="s">
        <v>144</v>
      </c>
      <c r="C170" s="47" t="s">
        <v>41</v>
      </c>
      <c r="D170" s="15">
        <v>6.08</v>
      </c>
      <c r="E170" s="15">
        <v>6.65</v>
      </c>
      <c r="F170" s="15">
        <v>30.4</v>
      </c>
      <c r="G170" s="15">
        <f t="shared" ref="G170" si="47">((D170+F170)*4+(E170*9))</f>
        <v>205.76999999999998</v>
      </c>
      <c r="H170" s="15">
        <v>6.0999999999999999E-2</v>
      </c>
      <c r="I170" s="15">
        <v>0.8</v>
      </c>
      <c r="J170" s="15">
        <v>0.01</v>
      </c>
      <c r="K170" s="45">
        <v>0</v>
      </c>
      <c r="L170" s="15">
        <v>11.7</v>
      </c>
      <c r="M170" s="15">
        <v>72.2</v>
      </c>
      <c r="N170" s="16">
        <v>19.399999999999999</v>
      </c>
    </row>
    <row r="171" spans="1:14" s="6" customFormat="1" ht="15.6">
      <c r="A171" s="43"/>
      <c r="B171" s="44"/>
      <c r="C171" s="47"/>
      <c r="D171" s="59">
        <f t="shared" ref="D171:N171" si="48">SUM(D168:D170)</f>
        <v>19.28</v>
      </c>
      <c r="E171" s="59">
        <f t="shared" si="48"/>
        <v>17.75</v>
      </c>
      <c r="F171" s="59">
        <f t="shared" si="48"/>
        <v>91.699999999999989</v>
      </c>
      <c r="G171" s="59">
        <f t="shared" si="48"/>
        <v>603.66999999999996</v>
      </c>
      <c r="H171" s="59">
        <f t="shared" si="48"/>
        <v>0.16099999999999998</v>
      </c>
      <c r="I171" s="59">
        <f t="shared" si="48"/>
        <v>0.92</v>
      </c>
      <c r="J171" s="59">
        <f t="shared" si="48"/>
        <v>3.32</v>
      </c>
      <c r="K171" s="59">
        <f t="shared" si="48"/>
        <v>3.8</v>
      </c>
      <c r="L171" s="59">
        <f t="shared" si="48"/>
        <v>39.450000000000003</v>
      </c>
      <c r="M171" s="59">
        <f t="shared" si="48"/>
        <v>282.73</v>
      </c>
      <c r="N171" s="62">
        <f t="shared" si="48"/>
        <v>72.739999999999995</v>
      </c>
    </row>
    <row r="172" spans="1:14" ht="15.6">
      <c r="A172" s="43"/>
      <c r="B172" s="44"/>
      <c r="C172" s="69" t="s">
        <v>27</v>
      </c>
      <c r="D172" s="59"/>
      <c r="E172" s="59"/>
      <c r="F172" s="59"/>
      <c r="G172" s="59"/>
      <c r="H172" s="59"/>
      <c r="I172" s="59"/>
      <c r="J172" s="59"/>
      <c r="K172" s="63"/>
      <c r="L172" s="59"/>
      <c r="M172" s="59"/>
      <c r="N172" s="62"/>
    </row>
    <row r="173" spans="1:14" ht="15.6">
      <c r="A173" s="43">
        <v>1</v>
      </c>
      <c r="B173" s="44" t="s">
        <v>138</v>
      </c>
      <c r="C173" s="47" t="s">
        <v>92</v>
      </c>
      <c r="D173" s="59">
        <v>2.84</v>
      </c>
      <c r="E173" s="59">
        <v>6.71</v>
      </c>
      <c r="F173" s="59">
        <v>19.100000000000001</v>
      </c>
      <c r="G173" s="59">
        <f t="shared" ref="G173:G177" si="49">((D173+F173)*4+(E173*9))</f>
        <v>148.15</v>
      </c>
      <c r="H173" s="59">
        <v>0.09</v>
      </c>
      <c r="I173" s="59">
        <v>12.73</v>
      </c>
      <c r="J173" s="59">
        <v>0.03</v>
      </c>
      <c r="K173" s="63">
        <v>0.76</v>
      </c>
      <c r="L173" s="59">
        <v>135</v>
      </c>
      <c r="M173" s="59">
        <v>149</v>
      </c>
      <c r="N173" s="101">
        <v>18.89</v>
      </c>
    </row>
    <row r="174" spans="1:14" ht="15.6">
      <c r="A174" s="43">
        <v>2</v>
      </c>
      <c r="B174" s="44" t="s">
        <v>139</v>
      </c>
      <c r="C174" s="47" t="s">
        <v>140</v>
      </c>
      <c r="D174" s="59">
        <v>12.3</v>
      </c>
      <c r="E174" s="59">
        <v>12</v>
      </c>
      <c r="F174" s="59">
        <v>2.98</v>
      </c>
      <c r="G174" s="59">
        <f t="shared" si="49"/>
        <v>169.12</v>
      </c>
      <c r="H174" s="59">
        <v>0.24</v>
      </c>
      <c r="I174" s="59">
        <v>0.94</v>
      </c>
      <c r="J174" s="59"/>
      <c r="K174" s="63">
        <v>1.26</v>
      </c>
      <c r="L174" s="59">
        <v>53.7</v>
      </c>
      <c r="M174" s="59">
        <v>152</v>
      </c>
      <c r="N174" s="62">
        <v>10.39</v>
      </c>
    </row>
    <row r="175" spans="1:14" ht="15.6">
      <c r="A175" s="43">
        <v>3</v>
      </c>
      <c r="B175" s="44" t="s">
        <v>110</v>
      </c>
      <c r="C175" s="47" t="s">
        <v>49</v>
      </c>
      <c r="D175" s="59">
        <v>4.8</v>
      </c>
      <c r="E175" s="59">
        <v>5</v>
      </c>
      <c r="F175" s="59">
        <v>30.6</v>
      </c>
      <c r="G175" s="59">
        <f t="shared" si="49"/>
        <v>186.6</v>
      </c>
      <c r="H175" s="59">
        <v>1.4999999999999999E-2</v>
      </c>
      <c r="I175" s="59">
        <v>0.85</v>
      </c>
      <c r="J175" s="59">
        <v>1.7999999999999999E-2</v>
      </c>
      <c r="K175" s="63">
        <v>0.79</v>
      </c>
      <c r="L175" s="59">
        <v>77</v>
      </c>
      <c r="M175" s="59">
        <v>132</v>
      </c>
      <c r="N175" s="62">
        <v>24</v>
      </c>
    </row>
    <row r="176" spans="1:14" ht="15.6">
      <c r="A176" s="43">
        <v>4</v>
      </c>
      <c r="B176" s="44" t="s">
        <v>128</v>
      </c>
      <c r="C176" s="47" t="s">
        <v>41</v>
      </c>
      <c r="D176" s="59">
        <v>5.68</v>
      </c>
      <c r="E176" s="59">
        <v>3.18</v>
      </c>
      <c r="F176" s="59">
        <v>3.8</v>
      </c>
      <c r="G176" s="59">
        <f t="shared" si="49"/>
        <v>66.540000000000006</v>
      </c>
      <c r="H176" s="59">
        <v>3.7999999999999999E-2</v>
      </c>
      <c r="I176" s="59">
        <v>1.27</v>
      </c>
      <c r="J176" s="59">
        <v>0.01</v>
      </c>
      <c r="K176" s="63">
        <v>0</v>
      </c>
      <c r="L176" s="59">
        <v>19.2</v>
      </c>
      <c r="M176" s="59">
        <v>70.400000000000006</v>
      </c>
      <c r="N176" s="62">
        <v>25.1</v>
      </c>
    </row>
    <row r="177" spans="1:14" ht="15.6">
      <c r="A177" s="43">
        <v>5</v>
      </c>
      <c r="B177" s="44" t="s">
        <v>124</v>
      </c>
      <c r="C177" s="52" t="s">
        <v>26</v>
      </c>
      <c r="D177" s="59">
        <v>0.23</v>
      </c>
      <c r="E177" s="59"/>
      <c r="F177" s="59">
        <v>30.7</v>
      </c>
      <c r="G177" s="59">
        <f t="shared" si="49"/>
        <v>123.72</v>
      </c>
      <c r="H177" s="59">
        <v>0.3</v>
      </c>
      <c r="I177" s="59">
        <v>7.0000000000000007E-2</v>
      </c>
      <c r="J177" s="63">
        <v>0.05</v>
      </c>
      <c r="K177" s="59">
        <v>8.3000000000000007</v>
      </c>
      <c r="L177" s="59">
        <v>8.3000000000000007</v>
      </c>
      <c r="M177" s="59">
        <v>10.199999999999999</v>
      </c>
      <c r="N177" s="62">
        <v>0.13</v>
      </c>
    </row>
    <row r="178" spans="1:14" ht="15.6">
      <c r="A178" s="43">
        <v>6</v>
      </c>
      <c r="B178" s="44" t="s">
        <v>117</v>
      </c>
      <c r="C178" s="47" t="s">
        <v>101</v>
      </c>
      <c r="D178" s="59">
        <v>0.7</v>
      </c>
      <c r="E178" s="59">
        <v>0</v>
      </c>
      <c r="F178" s="59">
        <v>17.25</v>
      </c>
      <c r="G178" s="59">
        <f>((D178+F178)*4)+(E178*9)</f>
        <v>71.8</v>
      </c>
      <c r="H178" s="59">
        <v>0.05</v>
      </c>
      <c r="I178" s="59">
        <v>17.600000000000001</v>
      </c>
      <c r="J178" s="59">
        <v>0</v>
      </c>
      <c r="K178" s="59">
        <v>1.056</v>
      </c>
      <c r="L178" s="59">
        <v>28.16</v>
      </c>
      <c r="M178" s="59">
        <v>19.600000000000001</v>
      </c>
      <c r="N178" s="62">
        <v>15.84</v>
      </c>
    </row>
    <row r="179" spans="1:14" ht="15.6">
      <c r="A179" s="43"/>
      <c r="B179" s="44"/>
      <c r="C179" s="47"/>
      <c r="D179" s="59">
        <f t="shared" ref="D179:N179" si="50">SUM(D173:D178)</f>
        <v>26.55</v>
      </c>
      <c r="E179" s="59">
        <f t="shared" si="50"/>
        <v>26.89</v>
      </c>
      <c r="F179" s="59">
        <f t="shared" si="50"/>
        <v>104.43</v>
      </c>
      <c r="G179" s="59">
        <f t="shared" si="50"/>
        <v>765.93</v>
      </c>
      <c r="H179" s="59">
        <f t="shared" si="50"/>
        <v>0.73299999999999998</v>
      </c>
      <c r="I179" s="59">
        <f t="shared" si="50"/>
        <v>33.46</v>
      </c>
      <c r="J179" s="59">
        <f t="shared" si="50"/>
        <v>0.10800000000000001</v>
      </c>
      <c r="K179" s="59">
        <f t="shared" si="50"/>
        <v>12.166</v>
      </c>
      <c r="L179" s="59">
        <f t="shared" si="50"/>
        <v>321.36</v>
      </c>
      <c r="M179" s="59">
        <f t="shared" si="50"/>
        <v>533.20000000000005</v>
      </c>
      <c r="N179" s="62">
        <f t="shared" si="50"/>
        <v>94.35</v>
      </c>
    </row>
    <row r="180" spans="1:14" ht="15.6">
      <c r="A180" s="43"/>
      <c r="B180" s="49" t="s">
        <v>31</v>
      </c>
      <c r="C180" s="55"/>
      <c r="D180" s="102">
        <f t="shared" ref="D180:N180" si="51">D171+D179</f>
        <v>45.83</v>
      </c>
      <c r="E180" s="102">
        <f t="shared" si="51"/>
        <v>44.64</v>
      </c>
      <c r="F180" s="102">
        <f t="shared" si="51"/>
        <v>196.13</v>
      </c>
      <c r="G180" s="102">
        <f t="shared" si="51"/>
        <v>1369.6</v>
      </c>
      <c r="H180" s="102">
        <f t="shared" si="51"/>
        <v>0.89399999999999991</v>
      </c>
      <c r="I180" s="102">
        <f t="shared" si="51"/>
        <v>34.380000000000003</v>
      </c>
      <c r="J180" s="102">
        <f t="shared" si="51"/>
        <v>3.4279999999999999</v>
      </c>
      <c r="K180" s="102">
        <f t="shared" si="51"/>
        <v>15.966000000000001</v>
      </c>
      <c r="L180" s="102">
        <f t="shared" si="51"/>
        <v>360.81</v>
      </c>
      <c r="M180" s="102">
        <f t="shared" si="51"/>
        <v>815.93000000000006</v>
      </c>
      <c r="N180" s="103">
        <f t="shared" si="51"/>
        <v>167.08999999999997</v>
      </c>
    </row>
    <row r="181" spans="1:14" ht="15.6">
      <c r="A181" s="48"/>
      <c r="B181" s="60"/>
      <c r="C181" s="56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ht="15.6">
      <c r="A182" s="58"/>
      <c r="B182" s="5" t="s">
        <v>125</v>
      </c>
      <c r="D182" s="61">
        <f t="shared" ref="D182:N182" si="52">D180+D165+D148+D133+D119+D95+D78+D60+D41+D23</f>
        <v>241.44000000000005</v>
      </c>
      <c r="E182" s="61">
        <f t="shared" si="52"/>
        <v>240.39000000000001</v>
      </c>
      <c r="F182" s="61">
        <f t="shared" si="52"/>
        <v>1137.7399999999998</v>
      </c>
      <c r="G182" s="61">
        <f t="shared" si="52"/>
        <v>7577.0300000000007</v>
      </c>
      <c r="H182" s="61">
        <f t="shared" si="52"/>
        <v>4.6229999999999984</v>
      </c>
      <c r="I182" s="61">
        <f t="shared" si="52"/>
        <v>205.39500000000001</v>
      </c>
      <c r="J182" s="61">
        <f t="shared" si="52"/>
        <v>7.512999999999999</v>
      </c>
      <c r="K182" s="61">
        <f t="shared" si="52"/>
        <v>52.710999999999999</v>
      </c>
      <c r="L182" s="61">
        <f t="shared" si="52"/>
        <v>2555.1600000000003</v>
      </c>
      <c r="M182" s="61">
        <f t="shared" si="52"/>
        <v>4191.82</v>
      </c>
      <c r="N182" s="61">
        <f t="shared" si="52"/>
        <v>1015.01</v>
      </c>
    </row>
    <row r="183" spans="1:14" ht="15.6">
      <c r="B183" s="54"/>
      <c r="C183" s="71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</row>
    <row r="184" spans="1:14" ht="15.6"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 ht="15.6">
      <c r="B185" s="54" t="s">
        <v>126</v>
      </c>
      <c r="C185" s="71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</row>
  </sheetData>
  <pageMargins left="0.31496062992125984" right="0.11811023622047245" top="0.35433070866141736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 (2)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Olga 1</cp:lastModifiedBy>
  <cp:lastPrinted>2023-03-27T23:34:43Z</cp:lastPrinted>
  <dcterms:created xsi:type="dcterms:W3CDTF">2014-10-13T05:06:15Z</dcterms:created>
  <dcterms:modified xsi:type="dcterms:W3CDTF">2023-05-22T01:12:08Z</dcterms:modified>
</cp:coreProperties>
</file>